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xr:revisionPtr revIDLastSave="0" documentId="13_ncr:1_{58D0FF99-4A3E-432B-8A60-698C401B0E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Sheet1!$B$5:$K$5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5" i="1" l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D65" i="1"/>
  <c r="E65" i="1"/>
  <c r="F65" i="1"/>
  <c r="G65" i="1"/>
  <c r="H65" i="1"/>
  <c r="I65" i="1"/>
  <c r="J65" i="1"/>
  <c r="K65" i="1"/>
  <c r="E66" i="1"/>
  <c r="F66" i="1"/>
  <c r="G66" i="1"/>
  <c r="H66" i="1"/>
  <c r="I66" i="1"/>
  <c r="J66" i="1"/>
  <c r="K66" i="1"/>
  <c r="D67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E90" i="1"/>
  <c r="F90" i="1"/>
  <c r="G90" i="1"/>
  <c r="H90" i="1"/>
  <c r="I90" i="1"/>
  <c r="J90" i="1"/>
  <c r="K90" i="1"/>
  <c r="D91" i="1"/>
  <c r="E91" i="1"/>
  <c r="F91" i="1"/>
  <c r="G91" i="1"/>
  <c r="H91" i="1"/>
  <c r="I91" i="1"/>
  <c r="J91" i="1"/>
  <c r="K91" i="1"/>
  <c r="D92" i="1"/>
  <c r="E92" i="1"/>
  <c r="F92" i="1"/>
  <c r="G92" i="1"/>
  <c r="H92" i="1"/>
  <c r="I92" i="1"/>
  <c r="J92" i="1"/>
  <c r="K92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E99" i="1"/>
  <c r="F99" i="1"/>
  <c r="G99" i="1"/>
  <c r="H99" i="1"/>
  <c r="I99" i="1"/>
  <c r="J99" i="1"/>
  <c r="K99" i="1"/>
  <c r="D100" i="1"/>
  <c r="E100" i="1"/>
  <c r="F100" i="1"/>
  <c r="G100" i="1"/>
  <c r="H100" i="1"/>
  <c r="I100" i="1"/>
  <c r="J100" i="1"/>
  <c r="K100" i="1"/>
  <c r="D101" i="1"/>
  <c r="E101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7" i="1"/>
  <c r="E107" i="1"/>
  <c r="F107" i="1"/>
  <c r="G107" i="1"/>
  <c r="H107" i="1"/>
  <c r="I107" i="1"/>
  <c r="J107" i="1"/>
  <c r="K107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D112" i="1"/>
  <c r="E112" i="1"/>
  <c r="F112" i="1"/>
  <c r="G112" i="1"/>
  <c r="H112" i="1"/>
  <c r="I112" i="1"/>
  <c r="J112" i="1"/>
  <c r="K112" i="1"/>
  <c r="D113" i="1"/>
  <c r="E113" i="1"/>
  <c r="F113" i="1"/>
  <c r="G113" i="1"/>
  <c r="H113" i="1"/>
  <c r="I113" i="1"/>
  <c r="J113" i="1"/>
  <c r="K113" i="1"/>
  <c r="E114" i="1"/>
  <c r="F114" i="1"/>
  <c r="G114" i="1"/>
  <c r="H114" i="1"/>
  <c r="I114" i="1"/>
  <c r="J114" i="1"/>
  <c r="K114" i="1"/>
  <c r="D115" i="1"/>
  <c r="E115" i="1"/>
  <c r="F115" i="1"/>
  <c r="G115" i="1"/>
  <c r="H115" i="1"/>
  <c r="I115" i="1"/>
  <c r="J115" i="1"/>
  <c r="K115" i="1"/>
  <c r="D116" i="1"/>
  <c r="E116" i="1"/>
  <c r="F116" i="1"/>
  <c r="G116" i="1"/>
  <c r="H116" i="1"/>
  <c r="I116" i="1"/>
  <c r="J116" i="1"/>
  <c r="K116" i="1"/>
  <c r="E117" i="1"/>
  <c r="F117" i="1"/>
  <c r="G117" i="1"/>
  <c r="H117" i="1"/>
  <c r="I117" i="1"/>
  <c r="J117" i="1"/>
  <c r="K117" i="1"/>
  <c r="D118" i="1"/>
  <c r="E118" i="1"/>
  <c r="F118" i="1"/>
  <c r="G118" i="1"/>
  <c r="H118" i="1"/>
  <c r="I118" i="1"/>
  <c r="J118" i="1"/>
  <c r="K118" i="1"/>
  <c r="D119" i="1"/>
  <c r="E119" i="1"/>
  <c r="F119" i="1"/>
  <c r="G119" i="1"/>
  <c r="H119" i="1"/>
  <c r="I119" i="1"/>
  <c r="J119" i="1"/>
  <c r="K119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D122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D124" i="1"/>
  <c r="E124" i="1"/>
  <c r="F124" i="1"/>
  <c r="G124" i="1"/>
  <c r="H124" i="1"/>
  <c r="I124" i="1"/>
  <c r="J124" i="1"/>
  <c r="K124" i="1"/>
  <c r="D125" i="1"/>
  <c r="E125" i="1"/>
  <c r="F125" i="1"/>
  <c r="G125" i="1"/>
  <c r="H125" i="1"/>
  <c r="I125" i="1"/>
  <c r="J125" i="1"/>
  <c r="K125" i="1"/>
  <c r="E126" i="1"/>
  <c r="F126" i="1"/>
  <c r="G126" i="1"/>
  <c r="H126" i="1"/>
  <c r="I126" i="1"/>
  <c r="J126" i="1"/>
  <c r="K126" i="1"/>
  <c r="D127" i="1"/>
  <c r="E127" i="1"/>
  <c r="F127" i="1"/>
  <c r="G127" i="1"/>
  <c r="H127" i="1"/>
  <c r="I127" i="1"/>
  <c r="J127" i="1"/>
  <c r="K127" i="1"/>
  <c r="D128" i="1"/>
  <c r="E128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D130" i="1"/>
  <c r="E130" i="1"/>
  <c r="F130" i="1"/>
  <c r="G130" i="1"/>
  <c r="H130" i="1"/>
  <c r="I130" i="1"/>
  <c r="J130" i="1"/>
  <c r="K130" i="1"/>
  <c r="D131" i="1"/>
  <c r="E131" i="1"/>
  <c r="F131" i="1"/>
  <c r="G131" i="1"/>
  <c r="H131" i="1"/>
  <c r="I131" i="1"/>
  <c r="J131" i="1"/>
  <c r="K131" i="1"/>
  <c r="E132" i="1"/>
  <c r="F132" i="1"/>
  <c r="G132" i="1"/>
  <c r="H132" i="1"/>
  <c r="I132" i="1"/>
  <c r="J132" i="1"/>
  <c r="K132" i="1"/>
  <c r="D133" i="1"/>
  <c r="E133" i="1"/>
  <c r="F133" i="1"/>
  <c r="G133" i="1"/>
  <c r="H133" i="1"/>
  <c r="I133" i="1"/>
  <c r="J133" i="1"/>
  <c r="K133" i="1"/>
  <c r="D134" i="1"/>
  <c r="E134" i="1"/>
  <c r="F134" i="1"/>
  <c r="G134" i="1"/>
  <c r="H134" i="1"/>
  <c r="I134" i="1"/>
  <c r="J134" i="1"/>
  <c r="K134" i="1"/>
  <c r="E135" i="1"/>
  <c r="F135" i="1"/>
  <c r="G135" i="1"/>
  <c r="H135" i="1"/>
  <c r="I135" i="1"/>
  <c r="J135" i="1"/>
  <c r="K135" i="1"/>
  <c r="D136" i="1"/>
  <c r="E136" i="1"/>
  <c r="F136" i="1"/>
  <c r="G136" i="1"/>
  <c r="H136" i="1"/>
  <c r="I136" i="1"/>
  <c r="J136" i="1"/>
  <c r="K136" i="1"/>
  <c r="D137" i="1"/>
  <c r="E137" i="1"/>
  <c r="F137" i="1"/>
  <c r="G137" i="1"/>
  <c r="H137" i="1"/>
  <c r="I137" i="1"/>
  <c r="J137" i="1"/>
  <c r="K137" i="1"/>
  <c r="E138" i="1"/>
  <c r="F138" i="1"/>
  <c r="G138" i="1"/>
  <c r="H138" i="1"/>
  <c r="I138" i="1"/>
  <c r="J138" i="1"/>
  <c r="K138" i="1"/>
  <c r="D139" i="1"/>
  <c r="E139" i="1"/>
  <c r="F139" i="1"/>
  <c r="G139" i="1"/>
  <c r="H139" i="1"/>
  <c r="I139" i="1"/>
  <c r="J139" i="1"/>
  <c r="K139" i="1"/>
  <c r="D140" i="1"/>
  <c r="E140" i="1"/>
  <c r="F140" i="1"/>
  <c r="G140" i="1"/>
  <c r="H140" i="1"/>
  <c r="I140" i="1"/>
  <c r="J140" i="1"/>
  <c r="K140" i="1"/>
  <c r="E141" i="1"/>
  <c r="F141" i="1"/>
  <c r="G141" i="1"/>
  <c r="H141" i="1"/>
  <c r="I141" i="1"/>
  <c r="J141" i="1"/>
  <c r="K141" i="1"/>
  <c r="D142" i="1"/>
  <c r="E142" i="1"/>
  <c r="F142" i="1"/>
  <c r="G142" i="1"/>
  <c r="H142" i="1"/>
  <c r="I142" i="1"/>
  <c r="J142" i="1"/>
  <c r="K142" i="1"/>
  <c r="D143" i="1"/>
  <c r="E143" i="1"/>
  <c r="F143" i="1"/>
  <c r="G143" i="1"/>
  <c r="H143" i="1"/>
  <c r="I143" i="1"/>
  <c r="J143" i="1"/>
  <c r="K143" i="1"/>
  <c r="E144" i="1"/>
  <c r="F144" i="1"/>
  <c r="G144" i="1"/>
  <c r="H144" i="1"/>
  <c r="I144" i="1"/>
  <c r="J144" i="1"/>
  <c r="K144" i="1"/>
  <c r="D145" i="1"/>
  <c r="E145" i="1"/>
  <c r="F145" i="1"/>
  <c r="G145" i="1"/>
  <c r="H145" i="1"/>
  <c r="I145" i="1"/>
  <c r="J145" i="1"/>
  <c r="K145" i="1"/>
  <c r="D146" i="1"/>
  <c r="E146" i="1"/>
  <c r="F146" i="1"/>
  <c r="G146" i="1"/>
  <c r="H146" i="1"/>
  <c r="I146" i="1"/>
  <c r="J146" i="1"/>
  <c r="K146" i="1"/>
  <c r="E147" i="1"/>
  <c r="F147" i="1"/>
  <c r="G147" i="1"/>
  <c r="H147" i="1"/>
  <c r="I147" i="1"/>
  <c r="J147" i="1"/>
  <c r="K147" i="1"/>
  <c r="D148" i="1"/>
  <c r="E148" i="1"/>
  <c r="F148" i="1"/>
  <c r="G148" i="1"/>
  <c r="H148" i="1"/>
  <c r="I148" i="1"/>
  <c r="J148" i="1"/>
  <c r="K148" i="1"/>
  <c r="D149" i="1"/>
  <c r="E149" i="1"/>
  <c r="F149" i="1"/>
  <c r="G149" i="1"/>
  <c r="H149" i="1"/>
  <c r="I149" i="1"/>
  <c r="J149" i="1"/>
  <c r="K149" i="1"/>
  <c r="E150" i="1"/>
  <c r="F150" i="1"/>
  <c r="G150" i="1"/>
  <c r="H150" i="1"/>
  <c r="I150" i="1"/>
  <c r="J150" i="1"/>
  <c r="K150" i="1"/>
  <c r="D151" i="1"/>
  <c r="E151" i="1"/>
  <c r="F151" i="1"/>
  <c r="G151" i="1"/>
  <c r="H151" i="1"/>
  <c r="I151" i="1"/>
  <c r="J151" i="1"/>
  <c r="K151" i="1"/>
  <c r="D152" i="1"/>
  <c r="E152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D154" i="1"/>
  <c r="E154" i="1"/>
  <c r="F154" i="1"/>
  <c r="G154" i="1"/>
  <c r="H154" i="1"/>
  <c r="I154" i="1"/>
  <c r="J154" i="1"/>
  <c r="K154" i="1"/>
  <c r="D155" i="1"/>
  <c r="E155" i="1"/>
  <c r="F155" i="1"/>
  <c r="G155" i="1"/>
  <c r="H155" i="1"/>
  <c r="I155" i="1"/>
  <c r="J155" i="1"/>
  <c r="K155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E159" i="1"/>
  <c r="F159" i="1"/>
  <c r="G159" i="1"/>
  <c r="H159" i="1"/>
  <c r="I159" i="1"/>
  <c r="J159" i="1"/>
  <c r="K159" i="1"/>
  <c r="D160" i="1"/>
  <c r="E160" i="1"/>
  <c r="F160" i="1"/>
  <c r="G160" i="1"/>
  <c r="H160" i="1"/>
  <c r="I160" i="1"/>
  <c r="J160" i="1"/>
  <c r="K160" i="1"/>
  <c r="D161" i="1"/>
  <c r="E161" i="1"/>
  <c r="F161" i="1"/>
  <c r="G161" i="1"/>
  <c r="H161" i="1"/>
  <c r="I161" i="1"/>
  <c r="J161" i="1"/>
  <c r="K161" i="1"/>
  <c r="E162" i="1"/>
  <c r="F162" i="1"/>
  <c r="G162" i="1"/>
  <c r="H162" i="1"/>
  <c r="I162" i="1"/>
  <c r="J162" i="1"/>
  <c r="K162" i="1"/>
  <c r="D163" i="1"/>
  <c r="E163" i="1"/>
  <c r="F163" i="1"/>
  <c r="G163" i="1"/>
  <c r="H163" i="1"/>
  <c r="I163" i="1"/>
  <c r="J163" i="1"/>
  <c r="K163" i="1"/>
  <c r="D164" i="1"/>
  <c r="E164" i="1"/>
  <c r="F164" i="1"/>
  <c r="G164" i="1"/>
  <c r="H164" i="1"/>
  <c r="I164" i="1"/>
  <c r="J164" i="1"/>
  <c r="K164" i="1"/>
  <c r="E165" i="1"/>
  <c r="F165" i="1"/>
  <c r="G165" i="1"/>
  <c r="H165" i="1"/>
  <c r="I165" i="1"/>
  <c r="J165" i="1"/>
  <c r="K165" i="1"/>
  <c r="D166" i="1"/>
  <c r="E166" i="1"/>
  <c r="F166" i="1"/>
  <c r="G166" i="1"/>
  <c r="H166" i="1"/>
  <c r="I166" i="1"/>
  <c r="J166" i="1"/>
  <c r="K166" i="1"/>
  <c r="D167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D169" i="1"/>
  <c r="E169" i="1"/>
  <c r="F169" i="1"/>
  <c r="G169" i="1"/>
  <c r="H169" i="1"/>
  <c r="I169" i="1"/>
  <c r="J169" i="1"/>
  <c r="K169" i="1"/>
  <c r="D170" i="1"/>
  <c r="E170" i="1"/>
  <c r="F170" i="1"/>
  <c r="G170" i="1"/>
  <c r="H170" i="1"/>
  <c r="I170" i="1"/>
  <c r="J170" i="1"/>
  <c r="K170" i="1"/>
  <c r="E171" i="1"/>
  <c r="F171" i="1"/>
  <c r="G171" i="1"/>
  <c r="H171" i="1"/>
  <c r="I171" i="1"/>
  <c r="J171" i="1"/>
  <c r="K171" i="1"/>
  <c r="D172" i="1"/>
  <c r="E172" i="1"/>
  <c r="F172" i="1"/>
  <c r="G172" i="1"/>
  <c r="H172" i="1"/>
  <c r="I172" i="1"/>
  <c r="J172" i="1"/>
  <c r="K172" i="1"/>
  <c r="D173" i="1"/>
  <c r="E173" i="1"/>
  <c r="F173" i="1"/>
  <c r="G173" i="1"/>
  <c r="H173" i="1"/>
  <c r="I173" i="1"/>
  <c r="J173" i="1"/>
  <c r="K173" i="1"/>
  <c r="E174" i="1"/>
  <c r="F174" i="1"/>
  <c r="G174" i="1"/>
  <c r="H174" i="1"/>
  <c r="I174" i="1"/>
  <c r="J174" i="1"/>
  <c r="K174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E177" i="1"/>
  <c r="F177" i="1"/>
  <c r="G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D179" i="1"/>
  <c r="E179" i="1"/>
  <c r="F179" i="1"/>
  <c r="G179" i="1"/>
  <c r="H179" i="1"/>
  <c r="I179" i="1"/>
  <c r="J179" i="1"/>
  <c r="K179" i="1"/>
  <c r="E180" i="1"/>
  <c r="F180" i="1"/>
  <c r="G180" i="1"/>
  <c r="H180" i="1"/>
  <c r="I180" i="1"/>
  <c r="J180" i="1"/>
  <c r="K180" i="1"/>
  <c r="D181" i="1"/>
  <c r="E181" i="1"/>
  <c r="F181" i="1"/>
  <c r="G181" i="1"/>
  <c r="H181" i="1"/>
  <c r="I181" i="1"/>
  <c r="J181" i="1"/>
  <c r="K181" i="1"/>
  <c r="D182" i="1"/>
  <c r="E182" i="1"/>
  <c r="F182" i="1"/>
  <c r="G182" i="1"/>
  <c r="H182" i="1"/>
  <c r="I182" i="1"/>
  <c r="J182" i="1"/>
  <c r="K182" i="1"/>
  <c r="E183" i="1"/>
  <c r="F183" i="1"/>
  <c r="G183" i="1"/>
  <c r="H183" i="1"/>
  <c r="I183" i="1"/>
  <c r="J183" i="1"/>
  <c r="K183" i="1"/>
  <c r="D184" i="1"/>
  <c r="E184" i="1"/>
  <c r="F184" i="1"/>
  <c r="G184" i="1"/>
  <c r="H184" i="1"/>
  <c r="I184" i="1"/>
  <c r="J184" i="1"/>
  <c r="K184" i="1"/>
  <c r="D185" i="1"/>
  <c r="E185" i="1"/>
  <c r="F185" i="1"/>
  <c r="G185" i="1"/>
  <c r="H185" i="1"/>
  <c r="I185" i="1"/>
  <c r="J185" i="1"/>
  <c r="K185" i="1"/>
  <c r="E186" i="1"/>
  <c r="F186" i="1"/>
  <c r="G186" i="1"/>
  <c r="H186" i="1"/>
  <c r="I186" i="1"/>
  <c r="J186" i="1"/>
  <c r="K186" i="1"/>
  <c r="D187" i="1"/>
  <c r="E187" i="1"/>
  <c r="F187" i="1"/>
  <c r="G187" i="1"/>
  <c r="H187" i="1"/>
  <c r="I187" i="1"/>
  <c r="J187" i="1"/>
  <c r="K187" i="1"/>
  <c r="D188" i="1"/>
  <c r="E188" i="1"/>
  <c r="F188" i="1"/>
  <c r="G188" i="1"/>
  <c r="H188" i="1"/>
  <c r="I188" i="1"/>
  <c r="J188" i="1"/>
  <c r="K188" i="1"/>
  <c r="E189" i="1"/>
  <c r="F189" i="1"/>
  <c r="G189" i="1"/>
  <c r="H189" i="1"/>
  <c r="I189" i="1"/>
  <c r="J189" i="1"/>
  <c r="K189" i="1"/>
  <c r="D190" i="1"/>
  <c r="E190" i="1"/>
  <c r="F190" i="1"/>
  <c r="G190" i="1"/>
  <c r="H190" i="1"/>
  <c r="I190" i="1"/>
  <c r="J190" i="1"/>
  <c r="K190" i="1"/>
  <c r="D191" i="1"/>
  <c r="E191" i="1"/>
  <c r="F191" i="1"/>
  <c r="G191" i="1"/>
  <c r="H191" i="1"/>
  <c r="I191" i="1"/>
  <c r="J191" i="1"/>
  <c r="K191" i="1"/>
  <c r="E192" i="1"/>
  <c r="F192" i="1"/>
  <c r="G192" i="1"/>
  <c r="H192" i="1"/>
  <c r="I192" i="1"/>
  <c r="J192" i="1"/>
  <c r="K192" i="1"/>
  <c r="D193" i="1"/>
  <c r="E193" i="1"/>
  <c r="F193" i="1"/>
  <c r="G193" i="1"/>
  <c r="H193" i="1"/>
  <c r="I193" i="1"/>
  <c r="J193" i="1"/>
  <c r="K193" i="1"/>
  <c r="D194" i="1"/>
  <c r="E194" i="1"/>
  <c r="F194" i="1"/>
  <c r="G194" i="1"/>
  <c r="H194" i="1"/>
  <c r="I194" i="1"/>
  <c r="J194" i="1"/>
  <c r="K194" i="1"/>
  <c r="E195" i="1"/>
  <c r="F195" i="1"/>
  <c r="G195" i="1"/>
  <c r="H195" i="1"/>
  <c r="I195" i="1"/>
  <c r="J195" i="1"/>
  <c r="K195" i="1"/>
  <c r="D196" i="1"/>
  <c r="E196" i="1"/>
  <c r="F196" i="1"/>
  <c r="G196" i="1"/>
  <c r="H196" i="1"/>
  <c r="I196" i="1"/>
  <c r="J196" i="1"/>
  <c r="K196" i="1"/>
  <c r="D197" i="1"/>
  <c r="E197" i="1"/>
  <c r="F197" i="1"/>
  <c r="G197" i="1"/>
  <c r="H197" i="1"/>
  <c r="I197" i="1"/>
  <c r="J197" i="1"/>
  <c r="K197" i="1"/>
  <c r="E198" i="1"/>
  <c r="F198" i="1"/>
  <c r="G198" i="1"/>
  <c r="H198" i="1"/>
  <c r="I198" i="1"/>
  <c r="J198" i="1"/>
  <c r="K198" i="1"/>
  <c r="D199" i="1"/>
  <c r="E199" i="1"/>
  <c r="F199" i="1"/>
  <c r="G199" i="1"/>
  <c r="H199" i="1"/>
  <c r="I199" i="1"/>
  <c r="J199" i="1"/>
  <c r="K199" i="1"/>
  <c r="D200" i="1"/>
  <c r="E200" i="1"/>
  <c r="F200" i="1"/>
  <c r="G200" i="1"/>
  <c r="H200" i="1"/>
  <c r="I200" i="1"/>
  <c r="J200" i="1"/>
  <c r="K200" i="1"/>
  <c r="E201" i="1"/>
  <c r="F201" i="1"/>
  <c r="G201" i="1"/>
  <c r="H201" i="1"/>
  <c r="I201" i="1"/>
  <c r="J201" i="1"/>
  <c r="K201" i="1"/>
  <c r="D202" i="1"/>
  <c r="E202" i="1"/>
  <c r="F202" i="1"/>
  <c r="G202" i="1"/>
  <c r="H202" i="1"/>
  <c r="I202" i="1"/>
  <c r="J202" i="1"/>
  <c r="K202" i="1"/>
  <c r="D203" i="1"/>
  <c r="E203" i="1"/>
  <c r="F203" i="1"/>
  <c r="G203" i="1"/>
  <c r="H203" i="1"/>
  <c r="I203" i="1"/>
  <c r="J203" i="1"/>
  <c r="K203" i="1"/>
  <c r="E204" i="1"/>
  <c r="F204" i="1"/>
  <c r="G204" i="1"/>
  <c r="H204" i="1"/>
  <c r="I204" i="1"/>
  <c r="J204" i="1"/>
  <c r="K204" i="1"/>
  <c r="D205" i="1"/>
  <c r="E205" i="1"/>
  <c r="F205" i="1"/>
  <c r="G205" i="1"/>
  <c r="H205" i="1"/>
  <c r="I205" i="1"/>
  <c r="J205" i="1"/>
  <c r="K205" i="1"/>
  <c r="D206" i="1"/>
  <c r="E206" i="1"/>
  <c r="F206" i="1"/>
  <c r="G206" i="1"/>
  <c r="H206" i="1"/>
  <c r="I206" i="1"/>
  <c r="J206" i="1"/>
  <c r="K206" i="1"/>
  <c r="E207" i="1"/>
  <c r="F207" i="1"/>
  <c r="G207" i="1"/>
  <c r="H207" i="1"/>
  <c r="I207" i="1"/>
  <c r="J207" i="1"/>
  <c r="K207" i="1"/>
  <c r="D208" i="1"/>
  <c r="E208" i="1"/>
  <c r="F208" i="1"/>
  <c r="G208" i="1"/>
  <c r="H208" i="1"/>
  <c r="I208" i="1"/>
  <c r="J208" i="1"/>
  <c r="K208" i="1"/>
  <c r="D209" i="1"/>
  <c r="E209" i="1"/>
  <c r="F209" i="1"/>
  <c r="G209" i="1"/>
  <c r="H209" i="1"/>
  <c r="I209" i="1"/>
  <c r="J209" i="1"/>
  <c r="K209" i="1"/>
  <c r="E210" i="1"/>
  <c r="F210" i="1"/>
  <c r="G210" i="1"/>
  <c r="H210" i="1"/>
  <c r="I210" i="1"/>
  <c r="J210" i="1"/>
  <c r="K210" i="1"/>
  <c r="D211" i="1"/>
  <c r="E211" i="1"/>
  <c r="F211" i="1"/>
  <c r="G211" i="1"/>
  <c r="H211" i="1"/>
  <c r="I211" i="1"/>
  <c r="J211" i="1"/>
  <c r="K211" i="1"/>
  <c r="D212" i="1"/>
  <c r="E212" i="1"/>
  <c r="F212" i="1"/>
  <c r="G212" i="1"/>
  <c r="H212" i="1"/>
  <c r="I212" i="1"/>
  <c r="J212" i="1"/>
  <c r="K212" i="1"/>
  <c r="E213" i="1"/>
  <c r="F213" i="1"/>
  <c r="G213" i="1"/>
  <c r="H213" i="1"/>
  <c r="I213" i="1"/>
  <c r="J213" i="1"/>
  <c r="K213" i="1"/>
  <c r="D214" i="1"/>
  <c r="E214" i="1"/>
  <c r="F214" i="1"/>
  <c r="G214" i="1"/>
  <c r="H214" i="1"/>
  <c r="I214" i="1"/>
  <c r="J214" i="1"/>
  <c r="K214" i="1"/>
  <c r="D215" i="1"/>
  <c r="E215" i="1"/>
  <c r="F215" i="1"/>
  <c r="G215" i="1"/>
  <c r="H215" i="1"/>
  <c r="I215" i="1"/>
  <c r="J215" i="1"/>
  <c r="K215" i="1"/>
  <c r="D7" i="1"/>
  <c r="E11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D13" i="1" l="1"/>
  <c r="D14" i="1"/>
  <c r="D16" i="1"/>
  <c r="D17" i="1"/>
  <c r="D8" i="1" l="1"/>
  <c r="D11" i="1"/>
  <c r="D10" i="1" l="1"/>
</calcChain>
</file>

<file path=xl/sharedStrings.xml><?xml version="1.0" encoding="utf-8"?>
<sst xmlns="http://schemas.openxmlformats.org/spreadsheetml/2006/main" count="91" uniqueCount="26">
  <si>
    <t>이름</t>
    <phoneticPr fontId="1" type="noConversion"/>
  </si>
  <si>
    <t>년형</t>
    <phoneticPr fontId="1" type="noConversion"/>
  </si>
  <si>
    <t>공제시작일</t>
    <phoneticPr fontId="1" type="noConversion"/>
  </si>
  <si>
    <t>1회</t>
    <phoneticPr fontId="1" type="noConversion"/>
  </si>
  <si>
    <t>2회</t>
    <phoneticPr fontId="1" type="noConversion"/>
  </si>
  <si>
    <t>3회</t>
    <phoneticPr fontId="1" type="noConversion"/>
  </si>
  <si>
    <t>4회</t>
    <phoneticPr fontId="1" type="noConversion"/>
  </si>
  <si>
    <t>5회</t>
    <phoneticPr fontId="1" type="noConversion"/>
  </si>
  <si>
    <t>6회</t>
    <phoneticPr fontId="1" type="noConversion"/>
  </si>
  <si>
    <t>7회</t>
    <phoneticPr fontId="1" type="noConversion"/>
  </si>
  <si>
    <t>1개월</t>
    <phoneticPr fontId="1" type="noConversion"/>
  </si>
  <si>
    <t>공제시작일 기준</t>
    <phoneticPr fontId="1" type="noConversion"/>
  </si>
  <si>
    <t>6개월</t>
    <phoneticPr fontId="1" type="noConversion"/>
  </si>
  <si>
    <t>12개월</t>
    <phoneticPr fontId="1" type="noConversion"/>
  </si>
  <si>
    <t>30개월</t>
    <phoneticPr fontId="1" type="noConversion"/>
  </si>
  <si>
    <t>18개월</t>
    <phoneticPr fontId="1" type="noConversion"/>
  </si>
  <si>
    <t>24개월</t>
    <phoneticPr fontId="1" type="noConversion"/>
  </si>
  <si>
    <t>36개월</t>
    <phoneticPr fontId="1" type="noConversion"/>
  </si>
  <si>
    <t>공제시작일을 기입해주세요!!</t>
    <phoneticPr fontId="1" type="noConversion"/>
  </si>
  <si>
    <t>※18년 6월 이전 신청자는 정규직채용일 기입</t>
    <phoneticPr fontId="1" type="noConversion"/>
  </si>
  <si>
    <t>홍길동</t>
    <phoneticPr fontId="1" type="noConversion"/>
  </si>
  <si>
    <t>홍길순</t>
    <phoneticPr fontId="1" type="noConversion"/>
  </si>
  <si>
    <r>
      <t xml:space="preserve">※ </t>
    </r>
    <r>
      <rPr>
        <b/>
        <sz val="18"/>
        <color theme="1"/>
        <rFont val="맑은 고딕"/>
        <family val="3"/>
        <charset val="129"/>
        <scheme val="minor"/>
      </rPr>
      <t xml:space="preserve">공제시작일 입력하세요!!!!! </t>
    </r>
    <r>
      <rPr>
        <sz val="18"/>
        <color theme="1"/>
        <rFont val="맑은 고딕"/>
        <family val="3"/>
        <charset val="129"/>
        <scheme val="minor"/>
      </rPr>
      <t xml:space="preserve"> 공제시작일 입력하시면 공제가입자에 해당되는 지원기간 외 정보가 계산되어 나옵니다. </t>
    </r>
    <phoneticPr fontId="1" type="noConversion"/>
  </si>
  <si>
    <t>공제시작일 입력!</t>
    <phoneticPr fontId="1" type="noConversion"/>
  </si>
  <si>
    <t>김철수</t>
    <phoneticPr fontId="1" type="noConversion"/>
  </si>
  <si>
    <t>이영희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</si>
</sst>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9" fillId="0" borderId="0" xfId="0" applyNumberFormat="1" applyFont="1" applyFill="1" applyAlignment="1" applyProtection="1">
      <alignment horizontal="center" vertical="center"/>
      <protection locked="0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15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6.5" x14ac:dyDescent="0.3"/>
  <cols>
    <col min="1" max="2" width="9" style="9"/>
    <col min="3" max="3" width="11.125" style="9" bestFit="1" customWidth="1"/>
    <col min="4" max="4" width="20.375" style="10" customWidth="1"/>
    <col min="5" max="11" width="26.5" style="11" customWidth="1"/>
    <col min="12" max="16384" width="9" style="9"/>
  </cols>
  <sheetData>
    <row r="1" spans="1:19" ht="26.25" x14ac:dyDescent="0.3">
      <c r="A1" s="8" t="s">
        <v>18</v>
      </c>
    </row>
    <row r="2" spans="1:19" ht="17.25" x14ac:dyDescent="0.3">
      <c r="A2" s="12" t="s">
        <v>19</v>
      </c>
      <c r="B2" s="12"/>
      <c r="C2" s="12"/>
      <c r="D2" s="12"/>
    </row>
    <row r="3" spans="1:19" ht="33" customHeight="1" x14ac:dyDescent="0.3">
      <c r="E3" s="13" t="s">
        <v>22</v>
      </c>
      <c r="F3" s="13"/>
      <c r="G3" s="13"/>
      <c r="H3" s="13"/>
      <c r="I3" s="13"/>
      <c r="J3" s="13"/>
      <c r="K3" s="13"/>
    </row>
    <row r="4" spans="1:19" x14ac:dyDescent="0.3">
      <c r="D4" s="14" t="s">
        <v>11</v>
      </c>
      <c r="E4" s="14" t="s">
        <v>10</v>
      </c>
      <c r="F4" s="14" t="s">
        <v>12</v>
      </c>
      <c r="G4" s="14" t="s">
        <v>13</v>
      </c>
      <c r="H4" s="14" t="s">
        <v>15</v>
      </c>
      <c r="I4" s="14" t="s">
        <v>16</v>
      </c>
      <c r="J4" s="14" t="s">
        <v>14</v>
      </c>
      <c r="K4" s="14" t="s">
        <v>17</v>
      </c>
    </row>
    <row r="5" spans="1:19" ht="30.75" customHeight="1" thickBot="1" x14ac:dyDescent="0.35">
      <c r="B5" s="15" t="s">
        <v>0</v>
      </c>
      <c r="C5" s="15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N5" s="17"/>
      <c r="O5" s="17"/>
      <c r="P5" s="17"/>
      <c r="Q5" s="17"/>
      <c r="R5" s="17"/>
      <c r="S5" s="17"/>
    </row>
    <row r="6" spans="1:19" ht="24" customHeight="1" x14ac:dyDescent="0.3">
      <c r="B6" s="1" t="s">
        <v>20</v>
      </c>
      <c r="C6" s="2">
        <v>2</v>
      </c>
      <c r="D6" s="3">
        <v>43254</v>
      </c>
      <c r="E6" s="20" t="str">
        <f>TEXT(D6,"yyyy-mm-dd")&amp;" ~ "&amp;TEXT(DATE(YEAR($D6),MONTH($D6)+1,DAY($D6)-1),"YYYY-MM-DD")</f>
        <v>2018-06-03 ~ 2018-07-02</v>
      </c>
      <c r="F6" s="21" t="str">
        <f>TEXT(DATE(YEAR($D6),MONTH($D6)+1,DAY($D6)),"YYYY-MM-DD")&amp;" ~ "&amp;TEXT(DATE(YEAR($D6),MONTH($D6)+6,DAY($D6)-1),"YYYY-MM-DD")</f>
        <v>2018-07-03 ~ 2018-12-02</v>
      </c>
      <c r="G6" s="21" t="str">
        <f>TEXT(DATE(YEAR($D6),MONTH($D6)+6,DAY($D6)),"YYYY-MM-DD")&amp;" ~ "&amp;TEXT(DATE(YEAR($D6),MONTH($D6)+12,DAY($D6)-1),"YYYY-MM-DD")</f>
        <v>2018-12-03 ~ 2019-06-02</v>
      </c>
      <c r="H6" s="21" t="str">
        <f>TEXT(DATE(YEAR($D6),MONTH($D6)+12,DAY($D6)),"YYYY-MM-DD")&amp;" ~ "&amp;TEXT(DATE(YEAR($D6),MONTH($D6)+18,DAY($D6)-1),"YYYY-MM-DD")</f>
        <v>2019-06-03 ~ 2019-12-02</v>
      </c>
      <c r="I6" s="21" t="str">
        <f>TEXT(DATE(YEAR($D6),MONTH($D6)+18,DAY($D6)),"YYYY-MM-DD")&amp;" ~ "&amp;TEXT(DATE(YEAR($D6),MONTH($D6)+24,DAY($D6)-1),"YYYY-MM-DD")</f>
        <v>2019-12-03 ~ 2020-06-02</v>
      </c>
      <c r="J6" s="21" t="str">
        <f>IF($C6=3,TEXT(DATE(YEAR($D6),MONTH($D6)+24,DAY($D6)),"YYYY-MM-DD")&amp;" ~ "&amp;TEXT(DATE(YEAR($D6),MONTH($D6)+30,DAY($D6)-1),"YYYY-MM-DD"),"-")</f>
        <v>-</v>
      </c>
      <c r="K6" s="21" t="str">
        <f>IF($C6=3,TEXT(DATE(YEAR($D6),MONTH($D6)+30,DAY($D6)),"YYYY-MM-DD")&amp;" ~ "&amp;TEXT(DATE(YEAR($D6),MONTH($D6)+36,DAY($D6)-1),"YYYY-MM-DD"),"-")</f>
        <v>-</v>
      </c>
      <c r="N6" s="17"/>
      <c r="O6" s="17"/>
      <c r="P6" s="17"/>
      <c r="Q6" s="17"/>
      <c r="R6" s="17"/>
      <c r="S6" s="17"/>
    </row>
    <row r="7" spans="1:19" ht="34.5" x14ac:dyDescent="0.3">
      <c r="B7" s="1"/>
      <c r="C7" s="2"/>
      <c r="D7" s="4" t="str">
        <f>B6&amp;" 필요서류"</f>
        <v>홍길동 필요서류</v>
      </c>
      <c r="E7" s="22" t="str">
        <f>TEXT(MONTH(D6),0)&amp;" ~ "&amp;IF(MOD(MONTH(D6)+1,12)=0,12,MOD(MONTH(D6)+1,12))&amp;"월 급여명세서, 급여이체내역, 근로계약서"</f>
        <v>6 ~ 7월 급여명세서, 급여이체내역, 근로계약서</v>
      </c>
      <c r="F7" s="21" t="str">
        <f>IF(MOD(MONTH(D6)+2,12)=0,12,MOD(MONTH(D6)+2,12))&amp;" ~ "&amp;IF(MOD(MONTH(D6)+6,12)=0,12,MOD(MONTH(D6)+6,12))&amp;"월 급여이체내역"</f>
        <v>8 ~ 12월 급여이체내역</v>
      </c>
      <c r="G7" s="21" t="str">
        <f>IF(MOD(MONTH(D6)+7,12)=0,12,MOD(MONTH(D6)+7,12))&amp;" ~ "&amp;IF(MOD(MONTH(D6)+12,12)=0,12,MOD(MONTH(D6)+12,12))&amp;"월 급여이체내역"</f>
        <v>1 ~ 6월 급여이체내역</v>
      </c>
      <c r="H7" s="21" t="str">
        <f>IF(MOD(MONTH(D6)+13,12)=0,12,MOD(MONTH(D6)+13,12))&amp;" ~ "&amp;IF(MOD(MONTH(D6)+18,12)=0,12,MOD(MONTH(D6)+18,12))&amp;"월 급여이체내역"</f>
        <v>7 ~ 12월 급여이체내역</v>
      </c>
      <c r="I7" s="21" t="str">
        <f>IF(MOD(MONTH(D6)+19,12)=0,12,MOD(MONTH(D6)+19,12))&amp;" ~ "&amp;IF(MOD(MONTH(D6)+24,12)=0,12,MOD(MONTH(D6)+24,12))&amp;"월 급여이체내역"</f>
        <v>1 ~ 6월 급여이체내역</v>
      </c>
      <c r="J7" s="21" t="str">
        <f>IF($C6=3,IF(MOD(MONTH(D6)+25,12)=0,12,MOD(MONTH(D6)+25,12))&amp;" ~ "&amp;IF(MOD(MONTH(D6)+30,12)=0,12,MOD(MONTH(D6)+30,12))&amp;"월 급여이체내역","-")</f>
        <v>-</v>
      </c>
      <c r="K7" s="21" t="str">
        <f>IF($C6=3,IF(MOD(MONTH(D6)+31,12)=0,12,MOD(MONTH(D6)+31,12))&amp;" ~ "&amp;IF(MOD(MONTH(D6)+36,12)=0,12,MOD(MONTH(D6)+36,12))&amp;"월 급여이체내역","-")</f>
        <v>-</v>
      </c>
      <c r="N7" s="17"/>
      <c r="O7" s="17"/>
      <c r="P7" s="17"/>
      <c r="Q7" s="17"/>
      <c r="R7" s="17"/>
      <c r="S7" s="17"/>
    </row>
    <row r="8" spans="1:19" ht="56.25" customHeight="1" thickBot="1" x14ac:dyDescent="0.35">
      <c r="B8" s="5"/>
      <c r="C8" s="6"/>
      <c r="D8" s="7" t="str">
        <f>B6&amp;" 지원금액"</f>
        <v>홍길동 지원금액</v>
      </c>
      <c r="E8" s="23" t="str">
        <f>IF($D6&lt;DATE(2018,6,1),"취업지원금 : 750,000
기업기여금 : 450,000  
기업순지원금 : 250,000",IF($D6&gt;DATE(2020,1,1),IF($C6=2,"취업지원금 : 750,000
기업기여금 : 450,000
기업순지원금 : 100,000","취업지원금 : 1,500,000  
기업기여금 : 500,000  
기업순지원금 : 100,000"),IF($C6=2,"취업지원금 : 750,000  
기업기여금 : 450,000  
기업순지원금 : 200,000","취업지원금 : 1,500,000  
기업기여금 : 500,000  
기업순지원금 : 200,000")))</f>
        <v>취업지원금 : 750,000  
기업기여금 : 450,000  
기업순지원금 : 200,000</v>
      </c>
      <c r="F8" s="24" t="str">
        <f>IF($D6&lt;DATE(2018,6,1),"취업지원금 : 1,500,000
기업기여금 : 700,000  
기업순지원금 : 500,000",IF($D6&gt;DATE(2020,1,1),IF($C6=2,"취업지원금 : 1,500,000
기업기여금 : 700,000
기업순지원금 : 100,000","취업지원금 : 1,750,000  
기업기여금 : 500,000  
기업순지원금 : 100,000"),IF($C6=2,"취업지원금 : 1,500,000  
기업기여금 : 700,000  
기업순지원금 : 200,000","취업지원금 : 1,750,000  
기업기여금 : 500,000  
기업순지원금 : 200,000")))</f>
        <v>취업지원금 : 1,500,000  
기업기여금 : 700,000  
기업순지원금 : 200,000</v>
      </c>
      <c r="G8" s="24" t="str">
        <f>IF($D6&lt;DATE(2018,6,1),"취업지원금 : 2,250,000
기업기여금 : 950,000  
기업순지원금 : 750,000",IF($D6&gt;DATE(2020,1,1),IF($C6=2,"취업지원금 : 2,250,000
기업기여금 : 950,000
기업순지원금 : 100,000","취업지원금 : 2,250,000  
기업기여금 : 750,000  
기업순지원금 : 100,000"),IF($C6=2,"취업지원금 : 2,250,000  
기업기여금 : 950,000  
기업순지원금 : 200,000","취업지원금 : 2,250,000  
기업기여금 : 750,000  
기업순지원금 : 200,000")))</f>
        <v>취업지원금 : 2,250,000  
기업기여금 : 950,000  
기업순지원금 : 200,000</v>
      </c>
      <c r="H8" s="24" t="str">
        <f>IF($D6&lt;DATE(2018,6,1),"취업지원금 : 2,250,000
기업기여금 : 950,000  
기업순지원금 : 750,000",IF($D6&gt;DATE(2020,1,1),IF($C6=2,"취업지원금 : 2,250,000
기업기여금 : 950,000
기업순지원금 : 100,000","취업지원금 : 2,500,000  
기업기여금 : 1,000,000  
기업순지원금 : 100,000"),IF($C6=2,"취업지원금 : 2,250,000  
기업기여금 : 950,000  
기업순지원금 : 200,000","취업지원금 : 2,500,000  
기업기여금 : 1,000,000  
기업순지원금 : 200,000")))</f>
        <v>취업지원금 : 2,250,000  
기업기여금 : 950,000  
기업순지원금 : 200,000</v>
      </c>
      <c r="I8" s="24" t="str">
        <f>IF($D6&lt;DATE(2018,6,1),"취업지원금 : 2,250,000
기업기여금 : 950,000  
기업순지원금 : 750,000",IF($D6&gt;DATE(2020,1,1),IF($C6=2,"취업지원금 : 2,250,000
기업기여금 : 950,000
기업순지원금 : 100,000","취업지원금 : 3,250,000  
기업기여금 : 1,000,000  
기업순지원금 : 100,000"),IF($C6=2,"취업지원금 : 2,250,000  
기업기여금 : 950,000  
기업순지원금 : 200,000","취업지원금 : 3,250,000  
기업기여금 : 1,000,000  
기업순지원금 : 200,000")))</f>
        <v>취업지원금 : 2,250,000  
기업기여금 : 950,000  
기업순지원금 : 200,000</v>
      </c>
      <c r="J8" s="24" t="str">
        <f>IF($D6&lt;DATE(2018,6,1),"-",IF($D6&gt;DATE(2020,1,1),IF($C6=2,"-","취업지원금 : 3,250,000  
기업기여금 : 1,000,000  
기업순지원금 : 100,000"),IF($C6=2,"-","취업지원금 : 3,250,000  
기업기여금 : 1,000,000  
기업순지원금 : 250,000")))</f>
        <v>-</v>
      </c>
      <c r="K8" s="24" t="str">
        <f>IF($D6&lt;DATE(2018,6,1),"-",IF($D6&gt;DATE(2020,1,1),IF($C6=2,"-","취업지원금 : 3,500,000  
기업기여금 : 1,250,000  
기업순지원금 : 100,000"),IF($C6=2,"-","취업지원금 : 3,500,000  
기업기여금 : 1,250,000  
기업순지원금 : 250,000")))</f>
        <v>-</v>
      </c>
      <c r="N8" s="17"/>
      <c r="O8" s="17"/>
      <c r="P8" s="17"/>
      <c r="Q8" s="17"/>
      <c r="R8" s="17"/>
      <c r="S8" s="17"/>
    </row>
    <row r="9" spans="1:19" ht="24" customHeight="1" x14ac:dyDescent="0.3">
      <c r="B9" s="1" t="s">
        <v>21</v>
      </c>
      <c r="C9" s="2">
        <v>2</v>
      </c>
      <c r="D9" s="3">
        <v>43436</v>
      </c>
      <c r="E9" s="20" t="str">
        <f>TEXT(D9,"yyyy-mm-dd")&amp;" ~ "&amp;TEXT(DATE(YEAR($D9),MONTH($D9)+1,DAY($D9)-1),"YYYY-MM-DD")</f>
        <v>2018-12-02 ~ 2019-01-01</v>
      </c>
      <c r="F9" s="21" t="str">
        <f>TEXT(DATE(YEAR($D9),MONTH($D9)+1,DAY($D9)),"YYYY-MM-DD")&amp;" ~ "&amp;TEXT(DATE(YEAR($D9),MONTH($D9)+6,DAY($D9)-1),"YYYY-MM-DD")</f>
        <v>2019-01-02 ~ 2019-06-01</v>
      </c>
      <c r="G9" s="21" t="str">
        <f>TEXT(DATE(YEAR($D9),MONTH($D9)+6,DAY($D9)),"YYYY-MM-DD")&amp;" ~ "&amp;TEXT(DATE(YEAR($D9),MONTH($D9)+12,DAY($D9)-1),"YYYY-MM-DD")</f>
        <v>2019-06-02 ~ 2019-12-01</v>
      </c>
      <c r="H9" s="21" t="str">
        <f>TEXT(DATE(YEAR($D9),MONTH($D9)+12,DAY($D9)),"YYYY-MM-DD")&amp;" ~ "&amp;TEXT(DATE(YEAR($D9),MONTH($D9)+18,DAY($D9)-1),"YYYY-MM-DD")</f>
        <v>2019-12-02 ~ 2020-06-01</v>
      </c>
      <c r="I9" s="21" t="str">
        <f>TEXT(DATE(YEAR($D9),MONTH($D9)+18,DAY($D9)),"YYYY-MM-DD")&amp;" ~ "&amp;TEXT(DATE(YEAR($D9),MONTH($D9)+24,DAY($D9)-1),"YYYY-MM-DD")</f>
        <v>2020-06-02 ~ 2020-12-01</v>
      </c>
      <c r="J9" s="21" t="str">
        <f>IF($C9=3,TEXT(DATE(YEAR($D9),MONTH($D9)+24,DAY($D9)),"YYYY-MM-DD")&amp;" ~ "&amp;TEXT(DATE(YEAR($D9),MONTH($D9)+30,DAY($D9)-1),"YYYY-MM-DD"),"-")</f>
        <v>-</v>
      </c>
      <c r="K9" s="21" t="str">
        <f>IF($C9=3,TEXT(DATE(YEAR($D9),MONTH($D9)+30,DAY($D9)),"YYYY-MM-DD")&amp;" ~ "&amp;TEXT(DATE(YEAR($D9),MONTH($D9)+36,DAY($D9)-1),"YYYY-MM-DD"),"-")</f>
        <v>-</v>
      </c>
      <c r="N9" s="17"/>
      <c r="O9" s="17"/>
      <c r="P9" s="17"/>
      <c r="Q9" s="17"/>
      <c r="R9" s="17"/>
      <c r="S9" s="17"/>
    </row>
    <row r="10" spans="1:19" ht="34.5" x14ac:dyDescent="0.3">
      <c r="B10" s="1"/>
      <c r="C10" s="2"/>
      <c r="D10" s="4" t="str">
        <f>B9&amp;" 필요서류"</f>
        <v>홍길순 필요서류</v>
      </c>
      <c r="E10" s="22" t="str">
        <f>TEXT(MONTH(D9),0)&amp;" ~ "&amp;IF(MOD(MONTH(D9)+1,12)=0,12,MOD(MONTH(D9)+1,12))&amp;"월 급여명세서, 급여이체내역, 근로계약서"</f>
        <v>12 ~ 1월 급여명세서, 급여이체내역, 근로계약서</v>
      </c>
      <c r="F10" s="21" t="str">
        <f>IF(MOD(MONTH(D9)+2,12)=0,12,MOD(MONTH(D9)+2,12))&amp;" ~ "&amp;IF(MOD(MONTH(D9)+6,12)=0,12,MOD(MONTH(D9)+6,12))&amp;"월 급여이체내역"</f>
        <v>2 ~ 6월 급여이체내역</v>
      </c>
      <c r="G10" s="21" t="str">
        <f>IF(MOD(MONTH(D9)+7,12)=0,12,MOD(MONTH(D9)+7,12))&amp;" ~ "&amp;IF(MOD(MONTH(D9)+12,12)=0,12,MOD(MONTH(D9)+12,12))&amp;"월 급여이체내역"</f>
        <v>7 ~ 12월 급여이체내역</v>
      </c>
      <c r="H10" s="21" t="str">
        <f>IF(MOD(MONTH(D9)+13,12)=0,12,MOD(MONTH(D9)+13,12))&amp;" ~ "&amp;IF(MOD(MONTH(D9)+18,12)=0,12,MOD(MONTH(D9)+18,12))&amp;"월 급여이체내역"</f>
        <v>1 ~ 6월 급여이체내역</v>
      </c>
      <c r="I10" s="21" t="str">
        <f>IF(MOD(MONTH(D9)+19,12)=0,12,MOD(MONTH(D9)+19,12))&amp;" ~ "&amp;IF(MOD(MONTH(D9)+24,12)=0,12,MOD(MONTH(D9)+24,12))&amp;"월 급여이체내역"</f>
        <v>7 ~ 12월 급여이체내역</v>
      </c>
      <c r="J10" s="21" t="str">
        <f>IF($C9=3,IF(MOD(MONTH(D9)+25,12)=0,12,MOD(MONTH(D9)+25,12))&amp;" ~ "&amp;IF(MOD(MONTH(D9)+30,12)=0,12,MOD(MONTH(D9)+30,12))&amp;"월 급여이체내역","-")</f>
        <v>-</v>
      </c>
      <c r="K10" s="21" t="str">
        <f>IF($C9=3,IF(MOD(MONTH(D9)+31,12)=0,12,MOD(MONTH(D9)+31,12))&amp;" ~ "&amp;IF(MOD(MONTH(D9)+36,12)=0,12,MOD(MONTH(D9)+36,12))&amp;"월 급여이체내역","-")</f>
        <v>-</v>
      </c>
      <c r="M10" s="18"/>
      <c r="N10" s="17"/>
      <c r="O10" s="17"/>
      <c r="P10" s="17"/>
      <c r="Q10" s="17"/>
      <c r="R10" s="17"/>
      <c r="S10" s="17"/>
    </row>
    <row r="11" spans="1:19" ht="52.5" thickBot="1" x14ac:dyDescent="0.35">
      <c r="B11" s="5"/>
      <c r="C11" s="6"/>
      <c r="D11" s="7" t="str">
        <f>B9&amp;" 지원금액"</f>
        <v>홍길순 지원금액</v>
      </c>
      <c r="E11" s="23" t="str">
        <f>IF($D9&lt;DATE(2018,6,1),"취업지원금 : 750,000
기업기여금 : 450,000  
기업순지원금 : 250,000",IF($D9&gt;DATE(2020,1,1),IF($C9=2,"취업지원금 : 750,000
기업기여금 : 450,000
기업순지원금 : 100,000","취업지원금 : 1,500,000  
기업기여금 : 500,000  
기업순지원금 : 100,000"),IF($C9=2,"취업지원금 : 750,000  
기업기여금 : 450,000  
기업순지원금 : 200,000","취업지원금 : 1,500,000  
기업기여금 : 500,000  
기업순지원금 : 200,000")))</f>
        <v>취업지원금 : 750,000  
기업기여금 : 450,000  
기업순지원금 : 200,000</v>
      </c>
      <c r="F11" s="24" t="str">
        <f>IF($D9&lt;DATE(2018,6,1),"취업지원금 : 1,500,000
기업기여금 : 700,000  
기업순지원금 : 500,000",IF($D9&gt;DATE(2020,1,1),IF($C9=2,"취업지원금 : 1,500,000
기업기여금 : 700,000
기업순지원금 : 100,000","취업지원금 : 1,750,000  
기업기여금 : 500,000  
기업순지원금 : 100,000"),IF($C9=2,"취업지원금 : 1,500,000  
기업기여금 : 700,000  
기업순지원금 : 200,000","취업지원금 : 1,750,000  
기업기여금 : 500,000  
기업순지원금 : 200,000")))</f>
        <v>취업지원금 : 1,500,000  
기업기여금 : 700,000  
기업순지원금 : 200,000</v>
      </c>
      <c r="G11" s="24" t="str">
        <f>IF($D9&lt;DATE(2018,6,1),"취업지원금 : 2,250,000
기업기여금 : 950,000  
기업순지원금 : 750,000",IF($D9&gt;DATE(2020,1,1),IF($C9=2,"취업지원금 : 2,250,000
기업기여금 : 950,000
기업순지원금 : 100,000","취업지원금 : 2,250,000  
기업기여금 : 750,000  
기업순지원금 : 100,000"),IF($C9=2,"취업지원금 : 2,250,000  
기업기여금 : 950,000  
기업순지원금 : 200,000","취업지원금 : 2,250,000  
기업기여금 : 750,000  
기업순지원금 : 200,000")))</f>
        <v>취업지원금 : 2,250,000  
기업기여금 : 950,000  
기업순지원금 : 200,000</v>
      </c>
      <c r="H11" s="24" t="str">
        <f>IF($D9&lt;DATE(2018,6,1),"취업지원금 : 2,250,000
기업기여금 : 950,000  
기업순지원금 : 750,000",IF($D9&gt;DATE(2020,1,1),IF($C9=2,"취업지원금 : 2,250,000
기업기여금 : 950,000
기업순지원금 : 100,000","취업지원금 : 2,500,000  
기업기여금 : 1,000,000  
기업순지원금 : 100,000"),IF($C9=2,"취업지원금 : 2,250,000  
기업기여금 : 950,000  
기업순지원금 : 200,000","취업지원금 : 2,500,000  
기업기여금 : 1,000,000  
기업순지원금 : 200,000")))</f>
        <v>취업지원금 : 2,250,000  
기업기여금 : 950,000  
기업순지원금 : 200,000</v>
      </c>
      <c r="I11" s="24" t="str">
        <f>IF($D9&lt;DATE(2018,6,1),"취업지원금 : 2,250,000
기업기여금 : 950,000  
기업순지원금 : 750,000",IF($D9&gt;DATE(2020,1,1),IF($C9=2,"취업지원금 : 2,250,000
기업기여금 : 950,000
기업순지원금 : 100,000","취업지원금 : 3,250,000  
기업기여금 : 1,000,000  
기업순지원금 : 100,000"),IF($C9=2,"취업지원금 : 2,250,000  
기업기여금 : 950,000  
기업순지원금 : 200,000","취업지원금 : 3,250,000  
기업기여금 : 1,000,000  
기업순지원금 : 200,000")))</f>
        <v>취업지원금 : 2,250,000  
기업기여금 : 950,000  
기업순지원금 : 200,000</v>
      </c>
      <c r="J11" s="24" t="str">
        <f>IF($D9&lt;DATE(2018,6,1),"-",IF($D9&gt;DATE(2020,1,1),IF($C9=2,"-","취업지원금 : 3,250,000  
기업기여금 : 1,000,000  
기업순지원금 : 100,000"),IF($C9=2,"-","취업지원금 : 3,250,000  
기업기여금 : 1,000,000  
기업순지원금 : 250,000")))</f>
        <v>-</v>
      </c>
      <c r="K11" s="24" t="str">
        <f>IF($D9&lt;DATE(2018,6,1),"-",IF($D9&gt;DATE(2020,1,1),IF($C9=2,"-","취업지원금 : 3,500,000  
기업기여금 : 1,250,000  
기업순지원금 : 100,000"),IF($C9=2,"-","취업지원금 : 3,500,000  
기업기여금 : 1,250,000  
기업순지원금 : 250,000")))</f>
        <v>-</v>
      </c>
      <c r="N11" s="17"/>
      <c r="O11" s="17"/>
      <c r="P11" s="17"/>
      <c r="Q11" s="17"/>
      <c r="R11" s="17"/>
      <c r="S11" s="17"/>
    </row>
    <row r="12" spans="1:19" ht="24" customHeight="1" x14ac:dyDescent="0.3">
      <c r="B12" s="1" t="s">
        <v>24</v>
      </c>
      <c r="C12" s="2">
        <v>2</v>
      </c>
      <c r="D12" s="3">
        <v>43773</v>
      </c>
      <c r="E12" s="20" t="str">
        <f t="shared" ref="E12" si="0">TEXT(D12,"yyyy-mm-dd")&amp;" ~ "&amp;TEXT(DATE(YEAR($D12),MONTH($D12)+1,DAY($D12)-1),"YYYY-MM-DD")</f>
        <v>2019-11-04 ~ 2019-12-03</v>
      </c>
      <c r="F12" s="21" t="str">
        <f t="shared" ref="F12" si="1">TEXT(DATE(YEAR($D12),MONTH($D12)+1,DAY($D12)),"YYYY-MM-DD")&amp;" ~ "&amp;TEXT(DATE(YEAR($D12),MONTH($D12)+6,DAY($D12)-1),"YYYY-MM-DD")</f>
        <v>2019-12-04 ~ 2020-05-03</v>
      </c>
      <c r="G12" s="21" t="str">
        <f t="shared" ref="G12" si="2">TEXT(DATE(YEAR($D12),MONTH($D12)+6,DAY($D12)),"YYYY-MM-DD")&amp;" ~ "&amp;TEXT(DATE(YEAR($D12),MONTH($D12)+12,DAY($D12)-1),"YYYY-MM-DD")</f>
        <v>2020-05-04 ~ 2020-11-03</v>
      </c>
      <c r="H12" s="21" t="str">
        <f t="shared" ref="H12" si="3">TEXT(DATE(YEAR($D12),MONTH($D12)+12,DAY($D12)),"YYYY-MM-DD")&amp;" ~ "&amp;TEXT(DATE(YEAR($D12),MONTH($D12)+18,DAY($D12)-1),"YYYY-MM-DD")</f>
        <v>2020-11-04 ~ 2021-05-03</v>
      </c>
      <c r="I12" s="21" t="str">
        <f t="shared" ref="I12" si="4">TEXT(DATE(YEAR($D12),MONTH($D12)+18,DAY($D12)),"YYYY-MM-DD")&amp;" ~ "&amp;TEXT(DATE(YEAR($D12),MONTH($D12)+24,DAY($D12)-1),"YYYY-MM-DD")</f>
        <v>2021-05-04 ~ 2021-11-03</v>
      </c>
      <c r="J12" s="21" t="str">
        <f t="shared" ref="J12" si="5">IF($C12=3,TEXT(DATE(YEAR($D12),MONTH($D12)+24,DAY($D12)),"YYYY-MM-DD")&amp;" ~ "&amp;TEXT(DATE(YEAR($D12),MONTH($D12)+30,DAY($D12)-1),"YYYY-MM-DD"),"-")</f>
        <v>-</v>
      </c>
      <c r="K12" s="21" t="str">
        <f t="shared" ref="K12" si="6">IF($C12=3,TEXT(DATE(YEAR($D12),MONTH($D12)+30,DAY($D12)),"YYYY-MM-DD")&amp;" ~ "&amp;TEXT(DATE(YEAR($D12),MONTH($D12)+36,DAY($D12)-1),"YYYY-MM-DD"),"-")</f>
        <v>-</v>
      </c>
      <c r="M12" s="17"/>
      <c r="N12" s="17"/>
      <c r="O12" s="17"/>
      <c r="P12" s="17"/>
      <c r="Q12" s="17"/>
      <c r="R12" s="17"/>
      <c r="S12" s="17"/>
    </row>
    <row r="13" spans="1:19" ht="34.5" x14ac:dyDescent="0.3">
      <c r="B13" s="1"/>
      <c r="C13" s="2"/>
      <c r="D13" s="4" t="str">
        <f t="shared" ref="D13" si="7">B12&amp;" 필요서류"</f>
        <v>김철수 필요서류</v>
      </c>
      <c r="E13" s="22" t="str">
        <f t="shared" ref="E13" si="8">TEXT(MONTH(D12),0)&amp;" ~ "&amp;IF(MOD(MONTH(D12)+1,12)=0,12,MOD(MONTH(D12)+1,12))&amp;"월 급여명세서, 급여이체내역, 근로계약서"</f>
        <v>11 ~ 12월 급여명세서, 급여이체내역, 근로계약서</v>
      </c>
      <c r="F13" s="21" t="str">
        <f t="shared" ref="F13" si="9">IF(MOD(MONTH(D12)+2,12)=0,12,MOD(MONTH(D12)+2,12))&amp;" ~ "&amp;IF(MOD(MONTH(D12)+6,12)=0,12,MOD(MONTH(D12)+6,12))&amp;"월 급여이체내역"</f>
        <v>1 ~ 5월 급여이체내역</v>
      </c>
      <c r="G13" s="21" t="str">
        <f t="shared" ref="G13" si="10">IF(MOD(MONTH(D12)+7,12)=0,12,MOD(MONTH(D12)+7,12))&amp;" ~ "&amp;IF(MOD(MONTH(D12)+12,12)=0,12,MOD(MONTH(D12)+12,12))&amp;"월 급여이체내역"</f>
        <v>6 ~ 11월 급여이체내역</v>
      </c>
      <c r="H13" s="21" t="str">
        <f t="shared" ref="H13" si="11">IF(MOD(MONTH(D12)+13,12)=0,12,MOD(MONTH(D12)+13,12))&amp;" ~ "&amp;IF(MOD(MONTH(D12)+18,12)=0,12,MOD(MONTH(D12)+18,12))&amp;"월 급여이체내역"</f>
        <v>12 ~ 5월 급여이체내역</v>
      </c>
      <c r="I13" s="21" t="str">
        <f t="shared" ref="I13" si="12">IF(MOD(MONTH(D12)+19,12)=0,12,MOD(MONTH(D12)+19,12))&amp;" ~ "&amp;IF(MOD(MONTH(D12)+24,12)=0,12,MOD(MONTH(D12)+24,12))&amp;"월 급여이체내역"</f>
        <v>6 ~ 11월 급여이체내역</v>
      </c>
      <c r="J13" s="21" t="str">
        <f t="shared" ref="J13" si="13">IF($C12=3,IF(MOD(MONTH(D12)+25,12)=0,12,MOD(MONTH(D12)+25,12))&amp;" ~ "&amp;IF(MOD(MONTH(D12)+30,12)=0,12,MOD(MONTH(D12)+30,12))&amp;"월 급여이체내역","-")</f>
        <v>-</v>
      </c>
      <c r="K13" s="21" t="str">
        <f t="shared" ref="K13" si="14">IF($C12=3,IF(MOD(MONTH(D12)+31,12)=0,12,MOD(MONTH(D12)+31,12))&amp;" ~ "&amp;IF(MOD(MONTH(D12)+36,12)=0,12,MOD(MONTH(D12)+36,12))&amp;"월 급여이체내역","-")</f>
        <v>-</v>
      </c>
      <c r="M13" s="17"/>
      <c r="N13" s="17"/>
      <c r="O13" s="17"/>
      <c r="P13" s="17"/>
      <c r="Q13" s="17"/>
      <c r="R13" s="17"/>
      <c r="S13" s="17"/>
    </row>
    <row r="14" spans="1:19" ht="52.5" thickBot="1" x14ac:dyDescent="0.35">
      <c r="B14" s="5"/>
      <c r="C14" s="6"/>
      <c r="D14" s="7" t="str">
        <f t="shared" ref="D14" si="15">B12&amp;" 지원금액"</f>
        <v>김철수 지원금액</v>
      </c>
      <c r="E14" s="23" t="str">
        <f t="shared" ref="E14" si="16">IF($D12&lt;DATE(2018,6,1),"취업지원금 : 750,000
기업기여금 : 450,000  
기업순지원금 : 250,000",IF($D12&gt;DATE(2020,1,1),IF($C12=2,"취업지원금 : 750,000
기업기여금 : 450,000
기업순지원금 : 100,000","취업지원금 : 1,500,000  
기업기여금 : 500,000  
기업순지원금 : 100,000"),IF($C12=2,"취업지원금 : 750,000  
기업기여금 : 450,000  
기업순지원금 : 200,000","취업지원금 : 1,500,000  
기업기여금 : 500,000  
기업순지원금 : 200,000")))</f>
        <v>취업지원금 : 750,000  
기업기여금 : 450,000  
기업순지원금 : 200,000</v>
      </c>
      <c r="F14" s="24" t="str">
        <f t="shared" ref="F14" si="17">IF($D12&lt;DATE(2018,6,1),"취업지원금 : 1,500,000
기업기여금 : 700,000  
기업순지원금 : 500,000",IF($D12&gt;DATE(2020,1,1),IF($C12=2,"취업지원금 : 1,500,000
기업기여금 : 700,000
기업순지원금 : 100,000","취업지원금 : 1,750,000  
기업기여금 : 500,000  
기업순지원금 : 100,000"),IF($C12=2,"취업지원금 : 1,500,000  
기업기여금 : 700,000  
기업순지원금 : 200,000","취업지원금 : 1,750,000  
기업기여금 : 500,000  
기업순지원금 : 200,000")))</f>
        <v>취업지원금 : 1,500,000  
기업기여금 : 700,000  
기업순지원금 : 200,000</v>
      </c>
      <c r="G14" s="24" t="str">
        <f t="shared" ref="G14" si="18">IF($D12&lt;DATE(2018,6,1),"취업지원금 : 2,250,000
기업기여금 : 950,000  
기업순지원금 : 750,000",IF($D12&gt;DATE(2020,1,1),IF($C12=2,"취업지원금 : 2,250,000
기업기여금 : 950,000
기업순지원금 : 100,000","취업지원금 : 2,250,000  
기업기여금 : 750,000  
기업순지원금 : 100,000"),IF($C12=2,"취업지원금 : 2,250,000  
기업기여금 : 950,000  
기업순지원금 : 200,000","취업지원금 : 2,250,000  
기업기여금 : 750,000  
기업순지원금 : 200,000")))</f>
        <v>취업지원금 : 2,250,000  
기업기여금 : 950,000  
기업순지원금 : 200,000</v>
      </c>
      <c r="H14" s="24" t="str">
        <f t="shared" ref="H14" si="19">IF($D12&lt;DATE(2018,6,1),"취업지원금 : 2,250,000
기업기여금 : 950,000  
기업순지원금 : 750,000",IF($D12&gt;DATE(2020,1,1),IF($C12=2,"취업지원금 : 2,250,000
기업기여금 : 950,000
기업순지원금 : 100,000","취업지원금 : 2,500,000  
기업기여금 : 1,000,000  
기업순지원금 : 100,000"),IF($C12=2,"취업지원금 : 2,250,000  
기업기여금 : 950,000  
기업순지원금 : 200,000","취업지원금 : 2,500,000  
기업기여금 : 1,000,000  
기업순지원금 : 200,000")))</f>
        <v>취업지원금 : 2,250,000  
기업기여금 : 950,000  
기업순지원금 : 200,000</v>
      </c>
      <c r="I14" s="24" t="str">
        <f>IF($D12&lt;DATE(2018,6,1),"취업지원금 : 2,250,000
기업기여금 : 950,000  
기업순지원금 : 750,000",IF($D12&gt;DATE(2020,1,1),IF($C12=2,"취업지원금 : 2,250,000
기업기여금 : 950,000
기업순지원금 : 100,000","취업지원금 : 3,250,000  
기업기여금 : 1,000,000  
기업순지원금 : 100,000"),IF($C12=2,"취업지원금 : 2,250,000  
기업기여금 : 950,000  
기업순지원금 : 200,000","취업지원금 : 3,250,000  
기업기여금 : 1,000,000  
기업순지원금 : 200,000")))</f>
        <v>취업지원금 : 2,250,000  
기업기여금 : 950,000  
기업순지원금 : 200,000</v>
      </c>
      <c r="J14" s="24" t="str">
        <f t="shared" ref="J14" si="20">IF($D12&lt;DATE(2018,6,1),"-",IF($D12&gt;DATE(2020,1,1),IF($C12=2,"-","취업지원금 : 3,250,000  
기업기여금 : 1,000,000  
기업순지원금 : 100,000"),IF($C12=2,"-","취업지원금 : 3,250,000  
기업기여금 : 1,000,000  
기업순지원금 : 250,000")))</f>
        <v>-</v>
      </c>
      <c r="K14" s="24" t="str">
        <f t="shared" ref="K14" si="21">IF($D12&lt;DATE(2018,6,1),"-",IF($D12&gt;DATE(2020,1,1),IF($C12=2,"-","취업지원금 : 3,500,000  
기업기여금 : 1,250,000  
기업순지원금 : 100,000"),IF($C12=2,"-","취업지원금 : 3,500,000  
기업기여금 : 1,250,000  
기업순지원금 : 250,000")))</f>
        <v>-</v>
      </c>
      <c r="M14" s="17"/>
      <c r="N14" s="17"/>
      <c r="O14" s="17"/>
      <c r="P14" s="17"/>
      <c r="Q14" s="17"/>
      <c r="R14" s="17"/>
      <c r="S14" s="17"/>
    </row>
    <row r="15" spans="1:19" ht="24" customHeight="1" x14ac:dyDescent="0.3">
      <c r="B15" s="1" t="s">
        <v>25</v>
      </c>
      <c r="C15" s="2">
        <v>3</v>
      </c>
      <c r="D15" s="3">
        <v>44168</v>
      </c>
      <c r="E15" s="20" t="str">
        <f t="shared" ref="E15" si="22">TEXT(D15,"yyyy-mm-dd")&amp;" ~ "&amp;TEXT(DATE(YEAR($D15),MONTH($D15)+1,DAY($D15)-1),"YYYY-MM-DD")</f>
        <v>2020-12-03 ~ 2021-01-02</v>
      </c>
      <c r="F15" s="21" t="str">
        <f t="shared" ref="F15" si="23">TEXT(DATE(YEAR($D15),MONTH($D15)+1,DAY($D15)),"YYYY-MM-DD")&amp;" ~ "&amp;TEXT(DATE(YEAR($D15),MONTH($D15)+6,DAY($D15)-1),"YYYY-MM-DD")</f>
        <v>2021-01-03 ~ 2021-06-02</v>
      </c>
      <c r="G15" s="21" t="str">
        <f t="shared" ref="G15" si="24">TEXT(DATE(YEAR($D15),MONTH($D15)+6,DAY($D15)),"YYYY-MM-DD")&amp;" ~ "&amp;TEXT(DATE(YEAR($D15),MONTH($D15)+12,DAY($D15)-1),"YYYY-MM-DD")</f>
        <v>2021-06-03 ~ 2021-12-02</v>
      </c>
      <c r="H15" s="21" t="str">
        <f t="shared" ref="H15" si="25">TEXT(DATE(YEAR($D15),MONTH($D15)+12,DAY($D15)),"YYYY-MM-DD")&amp;" ~ "&amp;TEXT(DATE(YEAR($D15),MONTH($D15)+18,DAY($D15)-1),"YYYY-MM-DD")</f>
        <v>2021-12-03 ~ 2022-06-02</v>
      </c>
      <c r="I15" s="21" t="str">
        <f t="shared" ref="I15" si="26">TEXT(DATE(YEAR($D15),MONTH($D15)+18,DAY($D15)),"YYYY-MM-DD")&amp;" ~ "&amp;TEXT(DATE(YEAR($D15),MONTH($D15)+24,DAY($D15)-1),"YYYY-MM-DD")</f>
        <v>2022-06-03 ~ 2022-12-02</v>
      </c>
      <c r="J15" s="21" t="str">
        <f t="shared" ref="J15" si="27">IF($C15=3,TEXT(DATE(YEAR($D15),MONTH($D15)+24,DAY($D15)),"YYYY-MM-DD")&amp;" ~ "&amp;TEXT(DATE(YEAR($D15),MONTH($D15)+30,DAY($D15)-1),"YYYY-MM-DD"),"-")</f>
        <v>2022-12-03 ~ 2023-06-02</v>
      </c>
      <c r="K15" s="21" t="str">
        <f t="shared" ref="K15" si="28">IF($C15=3,TEXT(DATE(YEAR($D15),MONTH($D15)+30,DAY($D15)),"YYYY-MM-DD")&amp;" ~ "&amp;TEXT(DATE(YEAR($D15),MONTH($D15)+36,DAY($D15)-1),"YYYY-MM-DD"),"-")</f>
        <v>2023-06-03 ~ 2023-12-02</v>
      </c>
      <c r="M15" s="17"/>
      <c r="N15" s="17"/>
      <c r="O15" s="17"/>
      <c r="P15" s="17"/>
      <c r="Q15" s="17"/>
      <c r="R15" s="17"/>
      <c r="S15" s="17"/>
    </row>
    <row r="16" spans="1:19" ht="34.5" x14ac:dyDescent="0.3">
      <c r="B16" s="1"/>
      <c r="C16" s="2"/>
      <c r="D16" s="4" t="str">
        <f t="shared" ref="D16" si="29">B15&amp;" 필요서류"</f>
        <v>이영희 필요서류</v>
      </c>
      <c r="E16" s="22" t="str">
        <f t="shared" ref="E16" si="30">TEXT(MONTH(D15),0)&amp;" ~ "&amp;IF(MOD(MONTH(D15)+1,12)=0,12,MOD(MONTH(D15)+1,12))&amp;"월 급여명세서, 급여이체내역, 근로계약서"</f>
        <v>12 ~ 1월 급여명세서, 급여이체내역, 근로계약서</v>
      </c>
      <c r="F16" s="21" t="str">
        <f t="shared" ref="F16" si="31">IF(MOD(MONTH(D15)+2,12)=0,12,MOD(MONTH(D15)+2,12))&amp;" ~ "&amp;IF(MOD(MONTH(D15)+6,12)=0,12,MOD(MONTH(D15)+6,12))&amp;"월 급여이체내역"</f>
        <v>2 ~ 6월 급여이체내역</v>
      </c>
      <c r="G16" s="21" t="str">
        <f t="shared" ref="G16" si="32">IF(MOD(MONTH(D15)+7,12)=0,12,MOD(MONTH(D15)+7,12))&amp;" ~ "&amp;IF(MOD(MONTH(D15)+12,12)=0,12,MOD(MONTH(D15)+12,12))&amp;"월 급여이체내역"</f>
        <v>7 ~ 12월 급여이체내역</v>
      </c>
      <c r="H16" s="21" t="str">
        <f t="shared" ref="H16" si="33">IF(MOD(MONTH(D15)+13,12)=0,12,MOD(MONTH(D15)+13,12))&amp;" ~ "&amp;IF(MOD(MONTH(D15)+18,12)=0,12,MOD(MONTH(D15)+18,12))&amp;"월 급여이체내역"</f>
        <v>1 ~ 6월 급여이체내역</v>
      </c>
      <c r="I16" s="21" t="str">
        <f t="shared" ref="I16" si="34">IF(MOD(MONTH(D15)+19,12)=0,12,MOD(MONTH(D15)+19,12))&amp;" ~ "&amp;IF(MOD(MONTH(D15)+24,12)=0,12,MOD(MONTH(D15)+24,12))&amp;"월 급여이체내역"</f>
        <v>7 ~ 12월 급여이체내역</v>
      </c>
      <c r="J16" s="21" t="str">
        <f t="shared" ref="J16" si="35">IF($C15=3,IF(MOD(MONTH(D15)+25,12)=0,12,MOD(MONTH(D15)+25,12))&amp;" ~ "&amp;IF(MOD(MONTH(D15)+30,12)=0,12,MOD(MONTH(D15)+30,12))&amp;"월 급여이체내역","-")</f>
        <v>1 ~ 6월 급여이체내역</v>
      </c>
      <c r="K16" s="21" t="str">
        <f t="shared" ref="K16" si="36">IF($C15=3,IF(MOD(MONTH(D15)+31,12)=0,12,MOD(MONTH(D15)+31,12))&amp;" ~ "&amp;IF(MOD(MONTH(D15)+36,12)=0,12,MOD(MONTH(D15)+36,12))&amp;"월 급여이체내역","-")</f>
        <v>7 ~ 12월 급여이체내역</v>
      </c>
      <c r="M16" s="17"/>
      <c r="N16" s="17"/>
      <c r="O16" s="17"/>
      <c r="P16" s="17"/>
      <c r="Q16" s="17"/>
      <c r="R16" s="17"/>
      <c r="S16" s="17"/>
    </row>
    <row r="17" spans="2:19 16384:16384" ht="52.5" thickBot="1" x14ac:dyDescent="0.35">
      <c r="B17" s="5"/>
      <c r="C17" s="6"/>
      <c r="D17" s="7" t="str">
        <f t="shared" ref="D17" si="37">B15&amp;" 지원금액"</f>
        <v>이영희 지원금액</v>
      </c>
      <c r="E17" s="23" t="str">
        <f t="shared" ref="E17" si="38">IF($D15&lt;DATE(2018,6,1),"취업지원금 : 750,000
기업기여금 : 450,000  
기업순지원금 : 250,000",IF($D15&gt;DATE(2020,1,1),IF($C15=2,"취업지원금 : 750,000
기업기여금 : 450,000
기업순지원금 : 100,000","취업지원금 : 1,500,000  
기업기여금 : 500,000  
기업순지원금 : 100,000"),IF($C15=2,"취업지원금 : 750,000  
기업기여금 : 450,000  
기업순지원금 : 200,000","취업지원금 : 1,500,000  
기업기여금 : 500,000  
기업순지원금 : 200,000")))</f>
        <v>취업지원금 : 1,500,000  
기업기여금 : 500,000  
기업순지원금 : 100,000</v>
      </c>
      <c r="F17" s="24" t="str">
        <f t="shared" ref="F17" si="39">IF($D15&lt;DATE(2018,6,1),"취업지원금 : 1,500,000
기업기여금 : 700,000  
기업순지원금 : 500,000",IF($D15&gt;DATE(2020,1,1),IF($C15=2,"취업지원금 : 1,500,000
기업기여금 : 700,000
기업순지원금 : 100,000","취업지원금 : 1,750,000  
기업기여금 : 500,000  
기업순지원금 : 100,000"),IF($C15=2,"취업지원금 : 1,500,000  
기업기여금 : 700,000  
기업순지원금 : 200,000","취업지원금 : 1,750,000  
기업기여금 : 500,000  
기업순지원금 : 200,000")))</f>
        <v>취업지원금 : 1,750,000  
기업기여금 : 500,000  
기업순지원금 : 100,000</v>
      </c>
      <c r="G17" s="24" t="str">
        <f t="shared" ref="G17" si="40">IF($D15&lt;DATE(2018,6,1),"취업지원금 : 2,250,000
기업기여금 : 950,000  
기업순지원금 : 750,000",IF($D15&gt;DATE(2020,1,1),IF($C15=2,"취업지원금 : 2,250,000
기업기여금 : 950,000
기업순지원금 : 100,000","취업지원금 : 2,250,000  
기업기여금 : 750,000  
기업순지원금 : 100,000"),IF($C15=2,"취업지원금 : 2,250,000  
기업기여금 : 950,000  
기업순지원금 : 200,000","취업지원금 : 2,250,000  
기업기여금 : 750,000  
기업순지원금 : 200,000")))</f>
        <v>취업지원금 : 2,250,000  
기업기여금 : 750,000  
기업순지원금 : 100,000</v>
      </c>
      <c r="H17" s="24" t="str">
        <f t="shared" ref="H17" si="41">IF($D15&lt;DATE(2018,6,1),"취업지원금 : 2,250,000
기업기여금 : 950,000  
기업순지원금 : 750,000",IF($D15&gt;DATE(2020,1,1),IF($C15=2,"취업지원금 : 2,250,000
기업기여금 : 950,000
기업순지원금 : 100,000","취업지원금 : 2,500,000  
기업기여금 : 1,000,000  
기업순지원금 : 100,000"),IF($C15=2,"취업지원금 : 2,250,000  
기업기여금 : 950,000  
기업순지원금 : 200,000","취업지원금 : 2,500,000  
기업기여금 : 1,000,000  
기업순지원금 : 200,000")))</f>
        <v>취업지원금 : 2,500,000  
기업기여금 : 1,000,000  
기업순지원금 : 100,000</v>
      </c>
      <c r="I17" s="24" t="str">
        <f t="shared" ref="I17" si="42">IF($D15&lt;DATE(2018,6,1),"취업지원금 : 2,250,000
기업기여금 : 950,000  
기업순지원금 : 750,000",IF($D15&gt;DATE(2020,1,1),IF($C15=2,"취업지원금 : 2,250,000
기업기여금 : 950,000
기업순지원금 : 100,000","취업지원금 : 3,250,000  
기업기여금 : 1,000,000  
기업순지원금 : 100,000"),IF($C15=2,"취업지원금 : 2,250,000  
기업기여금 : 950,000  
기업순지원금 : 200,000","취업지원금 : 3,250,000  
기업기여금 : 1,000,000  
기업순지원금 : 200,000")))</f>
        <v>취업지원금 : 3,250,000  
기업기여금 : 1,000,000  
기업순지원금 : 100,000</v>
      </c>
      <c r="J17" s="24" t="str">
        <f t="shared" ref="J17" si="43">IF($D15&lt;DATE(2018,6,1),"-",IF($D15&gt;DATE(2020,1,1),IF($C15=2,"-","취업지원금 : 3,250,000  
기업기여금 : 1,000,000  
기업순지원금 : 100,000"),IF($C15=2,"-","취업지원금 : 3,250,000  
기업기여금 : 1,000,000  
기업순지원금 : 250,000")))</f>
        <v>취업지원금 : 3,250,000  
기업기여금 : 1,000,000  
기업순지원금 : 100,000</v>
      </c>
      <c r="K17" s="24" t="str">
        <f t="shared" ref="K17" si="44">IF($D15&lt;DATE(2018,6,1),"-",IF($D15&gt;DATE(2020,1,1),IF($C15=2,"-","취업지원금 : 3,500,000  
기업기여금 : 1,250,000  
기업순지원금 : 100,000"),IF($C15=2,"-","취업지원금 : 3,500,000  
기업기여금 : 1,250,000  
기업순지원금 : 250,000")))</f>
        <v>취업지원금 : 3,500,000  
기업기여금 : 1,250,000  
기업순지원금 : 100,000</v>
      </c>
      <c r="M17" s="17"/>
      <c r="N17" s="17"/>
      <c r="O17" s="17"/>
      <c r="P17" s="17"/>
      <c r="Q17" s="17"/>
      <c r="R17" s="17"/>
      <c r="S17" s="17"/>
    </row>
    <row r="18" spans="2:19 16384:16384" ht="17.25" x14ac:dyDescent="0.3">
      <c r="B18" s="1"/>
      <c r="C18" s="2">
        <v>2</v>
      </c>
      <c r="D18" s="3" t="s">
        <v>23</v>
      </c>
      <c r="E18" s="20" t="e">
        <f t="shared" ref="E18:E81" si="45">TEXT(D18,"yyyy-mm-dd")&amp;" ~ "&amp;TEXT(DATE(YEAR($D18),MONTH($D18)+1,DAY($D18)-1),"YYYY-MM-DD")</f>
        <v>#VALUE!</v>
      </c>
      <c r="F18" s="21" t="e">
        <f t="shared" ref="F18:F81" si="46">TEXT(DATE(YEAR($D18),MONTH($D18)+1,DAY($D18)),"YYYY-MM-DD")&amp;" ~ "&amp;TEXT(DATE(YEAR($D18),MONTH($D18)+6,DAY($D18)-1),"YYYY-MM-DD")</f>
        <v>#VALUE!</v>
      </c>
      <c r="G18" s="21" t="e">
        <f t="shared" ref="G18:G81" si="47">TEXT(DATE(YEAR($D18),MONTH($D18)+6,DAY($D18)),"YYYY-MM-DD")&amp;" ~ "&amp;TEXT(DATE(YEAR($D18),MONTH($D18)+12,DAY($D18)-1),"YYYY-MM-DD")</f>
        <v>#VALUE!</v>
      </c>
      <c r="H18" s="21" t="e">
        <f t="shared" ref="H18:H81" si="48">TEXT(DATE(YEAR($D18),MONTH($D18)+12,DAY($D18)),"YYYY-MM-DD")&amp;" ~ "&amp;TEXT(DATE(YEAR($D18),MONTH($D18)+18,DAY($D18)-1),"YYYY-MM-DD")</f>
        <v>#VALUE!</v>
      </c>
      <c r="I18" s="21" t="e">
        <f t="shared" ref="I18:I81" si="49">TEXT(DATE(YEAR($D18),MONTH($D18)+18,DAY($D18)),"YYYY-MM-DD")&amp;" ~ "&amp;TEXT(DATE(YEAR($D18),MONTH($D18)+24,DAY($D18)-1),"YYYY-MM-DD")</f>
        <v>#VALUE!</v>
      </c>
      <c r="J18" s="21" t="str">
        <f t="shared" ref="J18:J81" si="50">IF($C18=3,TEXT(DATE(YEAR($D18),MONTH($D18)+24,DAY($D18)),"YYYY-MM-DD")&amp;" ~ "&amp;TEXT(DATE(YEAR($D18),MONTH($D18)+30,DAY($D18)-1),"YYYY-MM-DD"),"-")</f>
        <v>-</v>
      </c>
      <c r="K18" s="21" t="str">
        <f t="shared" ref="K18:K81" si="51">IF($C18=3,TEXT(DATE(YEAR($D18),MONTH($D18)+30,DAY($D18)),"YYYY-MM-DD")&amp;" ~ "&amp;TEXT(DATE(YEAR($D18),MONTH($D18)+36,DAY($D18)-1),"YYYY-MM-DD"),"-")</f>
        <v>-</v>
      </c>
      <c r="M18" s="19"/>
      <c r="N18" s="17"/>
      <c r="O18" s="17"/>
      <c r="P18" s="17"/>
      <c r="Q18" s="17"/>
      <c r="R18" s="17"/>
      <c r="S18" s="17"/>
    </row>
    <row r="19" spans="2:19 16384:16384" ht="34.5" x14ac:dyDescent="0.3">
      <c r="B19" s="1"/>
      <c r="C19" s="2"/>
      <c r="D19" s="4" t="str">
        <f t="shared" ref="D19:D82" si="52">B18&amp;" 필요서류"</f>
        <v xml:space="preserve"> 필요서류</v>
      </c>
      <c r="E19" s="22" t="e">
        <f t="shared" ref="E19:E82" si="53">TEXT(MONTH(D18),0)&amp;" ~ "&amp;IF(MOD(MONTH(D18)+1,12)=0,12,MOD(MONTH(D18)+1,12))&amp;"월 급여명세서, 급여이체내역, 근로계약서"</f>
        <v>#VALUE!</v>
      </c>
      <c r="F19" s="21" t="e">
        <f t="shared" ref="F19:F82" si="54">IF(MOD(MONTH(D18)+2,12)=0,12,MOD(MONTH(D18)+2,12))&amp;" ~ "&amp;IF(MOD(MONTH(D18)+6,12)=0,12,MOD(MONTH(D18)+6,12))&amp;"월 급여이체내역"</f>
        <v>#VALUE!</v>
      </c>
      <c r="G19" s="21" t="e">
        <f t="shared" ref="G19:G82" si="55">IF(MOD(MONTH(D18)+7,12)=0,12,MOD(MONTH(D18)+7,12))&amp;" ~ "&amp;IF(MOD(MONTH(D18)+12,12)=0,12,MOD(MONTH(D18)+12,12))&amp;"월 급여이체내역"</f>
        <v>#VALUE!</v>
      </c>
      <c r="H19" s="21" t="e">
        <f t="shared" ref="H19:H82" si="56">IF(MOD(MONTH(D18)+13,12)=0,12,MOD(MONTH(D18)+13,12))&amp;" ~ "&amp;IF(MOD(MONTH(D18)+18,12)=0,12,MOD(MONTH(D18)+18,12))&amp;"월 급여이체내역"</f>
        <v>#VALUE!</v>
      </c>
      <c r="I19" s="21" t="e">
        <f t="shared" ref="I19:I82" si="57">IF(MOD(MONTH(D18)+19,12)=0,12,MOD(MONTH(D18)+19,12))&amp;" ~ "&amp;IF(MOD(MONTH(D18)+24,12)=0,12,MOD(MONTH(D18)+24,12))&amp;"월 급여이체내역"</f>
        <v>#VALUE!</v>
      </c>
      <c r="J19" s="21" t="str">
        <f t="shared" ref="J19" si="58">IF($C18=3,IF(MOD(MONTH(D18)+25,12)=0,12,MOD(MONTH(D18)+25,12))&amp;" ~ "&amp;IF(MOD(MONTH(D18)+30,12)=0,12,MOD(MONTH(D18)+30,12))&amp;"월 급여이체내역","-")</f>
        <v>-</v>
      </c>
      <c r="K19" s="21" t="str">
        <f t="shared" ref="K19" si="59">IF($C18=3,IF(MOD(MONTH(D18)+31,12)=0,12,MOD(MONTH(D18)+31,12))&amp;" ~ "&amp;IF(MOD(MONTH(D18)+36,12)=0,12,MOD(MONTH(D18)+36,12))&amp;"월 급여이체내역","-")</f>
        <v>-</v>
      </c>
      <c r="M19" s="19"/>
      <c r="N19" s="17"/>
      <c r="O19" s="17"/>
      <c r="P19" s="17"/>
      <c r="Q19" s="17"/>
      <c r="R19" s="17"/>
      <c r="S19" s="17"/>
    </row>
    <row r="20" spans="2:19 16384:16384" ht="52.5" thickBot="1" x14ac:dyDescent="0.35">
      <c r="B20" s="5"/>
      <c r="C20" s="6"/>
      <c r="D20" s="7" t="str">
        <f t="shared" ref="D20:D83" si="60">B18&amp;" 지원금액"</f>
        <v xml:space="preserve"> 지원금액</v>
      </c>
      <c r="E20" s="23" t="str">
        <f t="shared" ref="E20:E83" si="61">IF($D18&lt;DATE(2018,6,1),"취업지원금 : 750,000
기업기여금 : 450,000  
기업순지원금 : 250,000",IF($D18&gt;DATE(2020,1,1),IF($C18=2,"취업지원금 : 750,000
기업기여금 : 450,000
기업순지원금 : 100,000","취업지원금 : 1,500,000  
기업기여금 : 500,000  
기업순지원금 : 100,000"),IF($C18=2,"취업지원금 : 750,000  
기업기여금 : 450,000  
기업순지원금 : 200,000","취업지원금 : 1,500,000  
기업기여금 : 500,000  
기업순지원금 : 200,000")))</f>
        <v>취업지원금 : 750,000
기업기여금 : 450,000
기업순지원금 : 100,000</v>
      </c>
      <c r="F20" s="24" t="str">
        <f t="shared" ref="F20:F83" si="62">IF($D18&lt;DATE(2018,6,1),"취업지원금 : 1,500,000
기업기여금 : 700,000  
기업순지원금 : 500,000",IF($D18&gt;DATE(2020,1,1),IF($C18=2,"취업지원금 : 1,500,000
기업기여금 : 700,000
기업순지원금 : 100,000","취업지원금 : 1,750,000  
기업기여금 : 500,000  
기업순지원금 : 100,000"),IF($C18=2,"취업지원금 : 1,500,000  
기업기여금 : 700,000  
기업순지원금 : 200,000","취업지원금 : 1,750,000  
기업기여금 : 500,000  
기업순지원금 : 200,000")))</f>
        <v>취업지원금 : 1,500,000
기업기여금 : 700,000
기업순지원금 : 100,000</v>
      </c>
      <c r="G20" s="24" t="str">
        <f t="shared" ref="G20:G83" si="63">IF($D18&lt;DATE(2018,6,1),"취업지원금 : 2,250,000
기업기여금 : 950,000  
기업순지원금 : 750,000",IF($D18&gt;DATE(2020,1,1),IF($C18=2,"취업지원금 : 2,250,000
기업기여금 : 950,000
기업순지원금 : 100,000","취업지원금 : 2,250,000  
기업기여금 : 750,000  
기업순지원금 : 100,000"),IF($C18=2,"취업지원금 : 2,250,000  
기업기여금 : 950,000  
기업순지원금 : 200,000","취업지원금 : 2,250,000  
기업기여금 : 750,000  
기업순지원금 : 200,000")))</f>
        <v>취업지원금 : 2,250,000
기업기여금 : 950,000
기업순지원금 : 100,000</v>
      </c>
      <c r="H20" s="24" t="str">
        <f t="shared" ref="H20:H83" si="64">IF($D18&lt;DATE(2018,6,1),"취업지원금 : 2,250,000
기업기여금 : 950,000  
기업순지원금 : 750,000",IF($D18&gt;DATE(2020,1,1),IF($C18=2,"취업지원금 : 2,250,000
기업기여금 : 950,000
기업순지원금 : 100,000","취업지원금 : 2,500,000  
기업기여금 : 1,000,000  
기업순지원금 : 100,000"),IF($C18=2,"취업지원금 : 2,250,000  
기업기여금 : 950,000  
기업순지원금 : 200,000","취업지원금 : 2,500,000  
기업기여금 : 1,000,000  
기업순지원금 : 200,000")))</f>
        <v>취업지원금 : 2,250,000
기업기여금 : 950,000
기업순지원금 : 100,000</v>
      </c>
      <c r="I20" s="24" t="str">
        <f t="shared" ref="I20:I83" si="65">IF($D18&lt;DATE(2018,6,1),"취업지원금 : 2,250,000
기업기여금 : 950,000  
기업순지원금 : 750,000",IF($D18&gt;DATE(2020,1,1),IF($C18=2,"취업지원금 : 2,250,000
기업기여금 : 950,000
기업순지원금 : 100,000","취업지원금 : 3,250,000  
기업기여금 : 1,000,000  
기업순지원금 : 100,000"),IF($C18=2,"취업지원금 : 2,250,000  
기업기여금 : 950,000  
기업순지원금 : 200,000","취업지원금 : 3,250,000  
기업기여금 : 1,000,000  
기업순지원금 : 200,000")))</f>
        <v>취업지원금 : 2,250,000
기업기여금 : 950,000
기업순지원금 : 100,000</v>
      </c>
      <c r="J20" s="24" t="str">
        <f t="shared" ref="J20:J83" si="66">IF($D18&lt;DATE(2018,6,1),"-",IF($D18&gt;DATE(2020,1,1),IF($C18=2,"-","취업지원금 : 3,250,000  
기업기여금 : 1,000,000  
기업순지원금 : 100,000"),IF($C18=2,"-","취업지원금 : 3,250,000  
기업기여금 : 1,000,000  
기업순지원금 : 250,000")))</f>
        <v>-</v>
      </c>
      <c r="K20" s="24" t="str">
        <f t="shared" ref="K20:K83" si="67">IF($D18&lt;DATE(2018,6,1),"-",IF($D18&gt;DATE(2020,1,1),IF($C18=2,"-","취업지원금 : 3,500,000  
기업기여금 : 1,250,000  
기업순지원금 : 100,000"),IF($C18=2,"-","취업지원금 : 3,500,000  
기업기여금 : 1,250,000  
기업순지원금 : 250,000")))</f>
        <v>-</v>
      </c>
      <c r="M20" s="19"/>
    </row>
    <row r="21" spans="2:19 16384:16384" ht="17.25" x14ac:dyDescent="0.3">
      <c r="B21" s="1"/>
      <c r="C21" s="2">
        <v>2</v>
      </c>
      <c r="D21" s="3" t="s">
        <v>23</v>
      </c>
      <c r="E21" s="20" t="e">
        <f t="shared" ref="E21:E84" si="68">TEXT(D21,"yyyy-mm-dd")&amp;" ~ "&amp;TEXT(DATE(YEAR($D21),MONTH($D21)+1,DAY($D21)-1),"YYYY-MM-DD")</f>
        <v>#VALUE!</v>
      </c>
      <c r="F21" s="21" t="e">
        <f t="shared" si="46"/>
        <v>#VALUE!</v>
      </c>
      <c r="G21" s="21" t="e">
        <f t="shared" si="47"/>
        <v>#VALUE!</v>
      </c>
      <c r="H21" s="21" t="e">
        <f t="shared" si="48"/>
        <v>#VALUE!</v>
      </c>
      <c r="I21" s="21" t="e">
        <f t="shared" si="49"/>
        <v>#VALUE!</v>
      </c>
      <c r="J21" s="21" t="str">
        <f t="shared" si="50"/>
        <v>-</v>
      </c>
      <c r="K21" s="21" t="str">
        <f t="shared" si="51"/>
        <v>-</v>
      </c>
      <c r="M21" s="17"/>
    </row>
    <row r="22" spans="2:19 16384:16384" ht="34.5" x14ac:dyDescent="0.3">
      <c r="B22" s="1"/>
      <c r="C22" s="2"/>
      <c r="D22" s="4" t="str">
        <f t="shared" ref="D22:D85" si="69">B21&amp;" 필요서류"</f>
        <v xml:space="preserve"> 필요서류</v>
      </c>
      <c r="E22" s="22" t="e">
        <f t="shared" ref="E22:E85" si="70">TEXT(MONTH(D21),0)&amp;" ~ "&amp;IF(MOD(MONTH(D21)+1,12)=0,12,MOD(MONTH(D21)+1,12))&amp;"월 급여명세서, 급여이체내역, 근로계약서"</f>
        <v>#VALUE!</v>
      </c>
      <c r="F22" s="21" t="e">
        <f t="shared" ref="F22:F85" si="71">IF(MOD(MONTH(D21)+2,12)=0,12,MOD(MONTH(D21)+2,12))&amp;" ~ "&amp;IF(MOD(MONTH(D21)+6,12)=0,12,MOD(MONTH(D21)+6,12))&amp;"월 급여이체내역"</f>
        <v>#VALUE!</v>
      </c>
      <c r="G22" s="21" t="e">
        <f t="shared" ref="G22:G85" si="72">IF(MOD(MONTH(D21)+7,12)=0,12,MOD(MONTH(D21)+7,12))&amp;" ~ "&amp;IF(MOD(MONTH(D21)+12,12)=0,12,MOD(MONTH(D21)+12,12))&amp;"월 급여이체내역"</f>
        <v>#VALUE!</v>
      </c>
      <c r="H22" s="21" t="e">
        <f t="shared" ref="H22:H85" si="73">IF(MOD(MONTH(D21)+13,12)=0,12,MOD(MONTH(D21)+13,12))&amp;" ~ "&amp;IF(MOD(MONTH(D21)+18,12)=0,12,MOD(MONTH(D21)+18,12))&amp;"월 급여이체내역"</f>
        <v>#VALUE!</v>
      </c>
      <c r="I22" s="21" t="e">
        <f t="shared" ref="I22:I85" si="74">IF(MOD(MONTH(D21)+19,12)=0,12,MOD(MONTH(D21)+19,12))&amp;" ~ "&amp;IF(MOD(MONTH(D21)+24,12)=0,12,MOD(MONTH(D21)+24,12))&amp;"월 급여이체내역"</f>
        <v>#VALUE!</v>
      </c>
      <c r="J22" s="21" t="str">
        <f t="shared" ref="J22" si="75">IF($C21=3,IF(MOD(MONTH(D21)+25,12)=0,12,MOD(MONTH(D21)+25,12))&amp;" ~ "&amp;IF(MOD(MONTH(D21)+30,12)=0,12,MOD(MONTH(D21)+30,12))&amp;"월 급여이체내역","-")</f>
        <v>-</v>
      </c>
      <c r="K22" s="21" t="str">
        <f t="shared" ref="K22" si="76">IF($C21=3,IF(MOD(MONTH(D21)+31,12)=0,12,MOD(MONTH(D21)+31,12))&amp;" ~ "&amp;IF(MOD(MONTH(D21)+36,12)=0,12,MOD(MONTH(D21)+36,12))&amp;"월 급여이체내역","-")</f>
        <v>-</v>
      </c>
      <c r="M22" s="19"/>
    </row>
    <row r="23" spans="2:19 16384:16384" ht="52.5" thickBot="1" x14ac:dyDescent="0.35">
      <c r="B23" s="5"/>
      <c r="C23" s="6"/>
      <c r="D23" s="7" t="str">
        <f t="shared" ref="D23:D86" si="77">B21&amp;" 지원금액"</f>
        <v xml:space="preserve"> 지원금액</v>
      </c>
      <c r="E23" s="23" t="str">
        <f t="shared" si="61"/>
        <v>취업지원금 : 750,000
기업기여금 : 450,000
기업순지원금 : 100,000</v>
      </c>
      <c r="F23" s="24" t="str">
        <f t="shared" si="62"/>
        <v>취업지원금 : 1,500,000
기업기여금 : 700,000
기업순지원금 : 100,000</v>
      </c>
      <c r="G23" s="24" t="str">
        <f t="shared" si="63"/>
        <v>취업지원금 : 2,250,000
기업기여금 : 950,000
기업순지원금 : 100,000</v>
      </c>
      <c r="H23" s="24" t="str">
        <f t="shared" si="64"/>
        <v>취업지원금 : 2,250,000
기업기여금 : 950,000
기업순지원금 : 100,000</v>
      </c>
      <c r="I23" s="24" t="str">
        <f t="shared" si="65"/>
        <v>취업지원금 : 2,250,000
기업기여금 : 950,000
기업순지원금 : 100,000</v>
      </c>
      <c r="J23" s="24" t="str">
        <f t="shared" si="66"/>
        <v>-</v>
      </c>
      <c r="K23" s="24" t="str">
        <f t="shared" si="67"/>
        <v>-</v>
      </c>
      <c r="M23" s="19"/>
    </row>
    <row r="24" spans="2:19 16384:16384" ht="17.25" x14ac:dyDescent="0.3">
      <c r="B24" s="1"/>
      <c r="C24" s="2">
        <v>2</v>
      </c>
      <c r="D24" s="3" t="s">
        <v>23</v>
      </c>
      <c r="E24" s="20" t="e">
        <f t="shared" ref="E24:E87" si="78">TEXT(D24,"yyyy-mm-dd")&amp;" ~ "&amp;TEXT(DATE(YEAR($D24),MONTH($D24)+1,DAY($D24)-1),"YYYY-MM-DD")</f>
        <v>#VALUE!</v>
      </c>
      <c r="F24" s="21" t="e">
        <f t="shared" si="46"/>
        <v>#VALUE!</v>
      </c>
      <c r="G24" s="21" t="e">
        <f t="shared" si="47"/>
        <v>#VALUE!</v>
      </c>
      <c r="H24" s="21" t="e">
        <f t="shared" si="48"/>
        <v>#VALUE!</v>
      </c>
      <c r="I24" s="21" t="e">
        <f t="shared" si="49"/>
        <v>#VALUE!</v>
      </c>
      <c r="J24" s="21" t="str">
        <f t="shared" si="50"/>
        <v>-</v>
      </c>
      <c r="K24" s="21" t="str">
        <f t="shared" si="51"/>
        <v>-</v>
      </c>
      <c r="M24" s="19"/>
      <c r="XFD24" s="11"/>
    </row>
    <row r="25" spans="2:19 16384:16384" ht="34.5" x14ac:dyDescent="0.3">
      <c r="B25" s="1"/>
      <c r="C25" s="2"/>
      <c r="D25" s="4" t="str">
        <f t="shared" ref="D25:D88" si="79">B24&amp;" 필요서류"</f>
        <v xml:space="preserve"> 필요서류</v>
      </c>
      <c r="E25" s="22" t="e">
        <f t="shared" ref="E25:E88" si="80">TEXT(MONTH(D24),0)&amp;" ~ "&amp;IF(MOD(MONTH(D24)+1,12)=0,12,MOD(MONTH(D24)+1,12))&amp;"월 급여명세서, 급여이체내역, 근로계약서"</f>
        <v>#VALUE!</v>
      </c>
      <c r="F25" s="21" t="e">
        <f t="shared" ref="F25:F88" si="81">IF(MOD(MONTH(D24)+2,12)=0,12,MOD(MONTH(D24)+2,12))&amp;" ~ "&amp;IF(MOD(MONTH(D24)+6,12)=0,12,MOD(MONTH(D24)+6,12))&amp;"월 급여이체내역"</f>
        <v>#VALUE!</v>
      </c>
      <c r="G25" s="21" t="e">
        <f t="shared" ref="G25:G88" si="82">IF(MOD(MONTH(D24)+7,12)=0,12,MOD(MONTH(D24)+7,12))&amp;" ~ "&amp;IF(MOD(MONTH(D24)+12,12)=0,12,MOD(MONTH(D24)+12,12))&amp;"월 급여이체내역"</f>
        <v>#VALUE!</v>
      </c>
      <c r="H25" s="21" t="e">
        <f t="shared" ref="H25:H88" si="83">IF(MOD(MONTH(D24)+13,12)=0,12,MOD(MONTH(D24)+13,12))&amp;" ~ "&amp;IF(MOD(MONTH(D24)+18,12)=0,12,MOD(MONTH(D24)+18,12))&amp;"월 급여이체내역"</f>
        <v>#VALUE!</v>
      </c>
      <c r="I25" s="21" t="e">
        <f t="shared" ref="I25:I88" si="84">IF(MOD(MONTH(D24)+19,12)=0,12,MOD(MONTH(D24)+19,12))&amp;" ~ "&amp;IF(MOD(MONTH(D24)+24,12)=0,12,MOD(MONTH(D24)+24,12))&amp;"월 급여이체내역"</f>
        <v>#VALUE!</v>
      </c>
      <c r="J25" s="21" t="str">
        <f t="shared" ref="J25" si="85">IF($C24=3,IF(MOD(MONTH(D24)+25,12)=0,12,MOD(MONTH(D24)+25,12))&amp;" ~ "&amp;IF(MOD(MONTH(D24)+30,12)=0,12,MOD(MONTH(D24)+30,12))&amp;"월 급여이체내역","-")</f>
        <v>-</v>
      </c>
      <c r="K25" s="21" t="str">
        <f t="shared" ref="K25" si="86">IF($C24=3,IF(MOD(MONTH(D24)+31,12)=0,12,MOD(MONTH(D24)+31,12))&amp;" ~ "&amp;IF(MOD(MONTH(D24)+36,12)=0,12,MOD(MONTH(D24)+36,12))&amp;"월 급여이체내역","-")</f>
        <v>-</v>
      </c>
    </row>
    <row r="26" spans="2:19 16384:16384" ht="52.5" thickBot="1" x14ac:dyDescent="0.35">
      <c r="B26" s="5"/>
      <c r="C26" s="6"/>
      <c r="D26" s="7" t="str">
        <f t="shared" ref="D26:D89" si="87">B24&amp;" 지원금액"</f>
        <v xml:space="preserve"> 지원금액</v>
      </c>
      <c r="E26" s="23" t="str">
        <f t="shared" si="61"/>
        <v>취업지원금 : 750,000
기업기여금 : 450,000
기업순지원금 : 100,000</v>
      </c>
      <c r="F26" s="24" t="str">
        <f t="shared" si="62"/>
        <v>취업지원금 : 1,500,000
기업기여금 : 700,000
기업순지원금 : 100,000</v>
      </c>
      <c r="G26" s="24" t="str">
        <f t="shared" si="63"/>
        <v>취업지원금 : 2,250,000
기업기여금 : 950,000
기업순지원금 : 100,000</v>
      </c>
      <c r="H26" s="24" t="str">
        <f t="shared" si="64"/>
        <v>취업지원금 : 2,250,000
기업기여금 : 950,000
기업순지원금 : 100,000</v>
      </c>
      <c r="I26" s="24" t="str">
        <f t="shared" si="65"/>
        <v>취업지원금 : 2,250,000
기업기여금 : 950,000
기업순지원금 : 100,000</v>
      </c>
      <c r="J26" s="24" t="str">
        <f t="shared" si="66"/>
        <v>-</v>
      </c>
      <c r="K26" s="24" t="str">
        <f t="shared" si="67"/>
        <v>-</v>
      </c>
    </row>
    <row r="27" spans="2:19 16384:16384" ht="17.25" x14ac:dyDescent="0.3">
      <c r="B27" s="1"/>
      <c r="C27" s="2">
        <v>2</v>
      </c>
      <c r="D27" s="3" t="s">
        <v>23</v>
      </c>
      <c r="E27" s="20" t="e">
        <f t="shared" ref="E27:E90" si="88">TEXT(D27,"yyyy-mm-dd")&amp;" ~ "&amp;TEXT(DATE(YEAR($D27),MONTH($D27)+1,DAY($D27)-1),"YYYY-MM-DD")</f>
        <v>#VALUE!</v>
      </c>
      <c r="F27" s="21" t="e">
        <f t="shared" si="46"/>
        <v>#VALUE!</v>
      </c>
      <c r="G27" s="21" t="e">
        <f t="shared" si="47"/>
        <v>#VALUE!</v>
      </c>
      <c r="H27" s="21" t="e">
        <f t="shared" si="48"/>
        <v>#VALUE!</v>
      </c>
      <c r="I27" s="21" t="e">
        <f t="shared" si="49"/>
        <v>#VALUE!</v>
      </c>
      <c r="J27" s="21" t="str">
        <f t="shared" si="50"/>
        <v>-</v>
      </c>
      <c r="K27" s="21" t="str">
        <f t="shared" si="51"/>
        <v>-</v>
      </c>
    </row>
    <row r="28" spans="2:19 16384:16384" ht="34.5" x14ac:dyDescent="0.3">
      <c r="B28" s="1"/>
      <c r="C28" s="2"/>
      <c r="D28" s="4" t="str">
        <f t="shared" ref="D28:D91" si="89">B27&amp;" 필요서류"</f>
        <v xml:space="preserve"> 필요서류</v>
      </c>
      <c r="E28" s="22" t="e">
        <f t="shared" ref="E28:E91" si="90">TEXT(MONTH(D27),0)&amp;" ~ "&amp;IF(MOD(MONTH(D27)+1,12)=0,12,MOD(MONTH(D27)+1,12))&amp;"월 급여명세서, 급여이체내역, 근로계약서"</f>
        <v>#VALUE!</v>
      </c>
      <c r="F28" s="21" t="e">
        <f t="shared" ref="F28:F91" si="91">IF(MOD(MONTH(D27)+2,12)=0,12,MOD(MONTH(D27)+2,12))&amp;" ~ "&amp;IF(MOD(MONTH(D27)+6,12)=0,12,MOD(MONTH(D27)+6,12))&amp;"월 급여이체내역"</f>
        <v>#VALUE!</v>
      </c>
      <c r="G28" s="21" t="e">
        <f t="shared" ref="G28:G91" si="92">IF(MOD(MONTH(D27)+7,12)=0,12,MOD(MONTH(D27)+7,12))&amp;" ~ "&amp;IF(MOD(MONTH(D27)+12,12)=0,12,MOD(MONTH(D27)+12,12))&amp;"월 급여이체내역"</f>
        <v>#VALUE!</v>
      </c>
      <c r="H28" s="21" t="e">
        <f t="shared" ref="H28:H91" si="93">IF(MOD(MONTH(D27)+13,12)=0,12,MOD(MONTH(D27)+13,12))&amp;" ~ "&amp;IF(MOD(MONTH(D27)+18,12)=0,12,MOD(MONTH(D27)+18,12))&amp;"월 급여이체내역"</f>
        <v>#VALUE!</v>
      </c>
      <c r="I28" s="21" t="e">
        <f t="shared" ref="I28:I91" si="94">IF(MOD(MONTH(D27)+19,12)=0,12,MOD(MONTH(D27)+19,12))&amp;" ~ "&amp;IF(MOD(MONTH(D27)+24,12)=0,12,MOD(MONTH(D27)+24,12))&amp;"월 급여이체내역"</f>
        <v>#VALUE!</v>
      </c>
      <c r="J28" s="21" t="str">
        <f t="shared" ref="J28" si="95">IF($C27=3,IF(MOD(MONTH(D27)+25,12)=0,12,MOD(MONTH(D27)+25,12))&amp;" ~ "&amp;IF(MOD(MONTH(D27)+30,12)=0,12,MOD(MONTH(D27)+30,12))&amp;"월 급여이체내역","-")</f>
        <v>-</v>
      </c>
      <c r="K28" s="21" t="str">
        <f t="shared" ref="K28" si="96">IF($C27=3,IF(MOD(MONTH(D27)+31,12)=0,12,MOD(MONTH(D27)+31,12))&amp;" ~ "&amp;IF(MOD(MONTH(D27)+36,12)=0,12,MOD(MONTH(D27)+36,12))&amp;"월 급여이체내역","-")</f>
        <v>-</v>
      </c>
    </row>
    <row r="29" spans="2:19 16384:16384" ht="52.5" thickBot="1" x14ac:dyDescent="0.35">
      <c r="B29" s="5"/>
      <c r="C29" s="6"/>
      <c r="D29" s="7" t="str">
        <f t="shared" ref="D29:D92" si="97">B27&amp;" 지원금액"</f>
        <v xml:space="preserve"> 지원금액</v>
      </c>
      <c r="E29" s="23" t="str">
        <f t="shared" si="61"/>
        <v>취업지원금 : 750,000
기업기여금 : 450,000
기업순지원금 : 100,000</v>
      </c>
      <c r="F29" s="24" t="str">
        <f t="shared" si="62"/>
        <v>취업지원금 : 1,500,000
기업기여금 : 700,000
기업순지원금 : 100,000</v>
      </c>
      <c r="G29" s="24" t="str">
        <f t="shared" si="63"/>
        <v>취업지원금 : 2,250,000
기업기여금 : 950,000
기업순지원금 : 100,000</v>
      </c>
      <c r="H29" s="24" t="str">
        <f t="shared" si="64"/>
        <v>취업지원금 : 2,250,000
기업기여금 : 950,000
기업순지원금 : 100,000</v>
      </c>
      <c r="I29" s="24" t="str">
        <f t="shared" si="65"/>
        <v>취업지원금 : 2,250,000
기업기여금 : 950,000
기업순지원금 : 100,000</v>
      </c>
      <c r="J29" s="24" t="str">
        <f t="shared" si="66"/>
        <v>-</v>
      </c>
      <c r="K29" s="24" t="str">
        <f t="shared" si="67"/>
        <v>-</v>
      </c>
    </row>
    <row r="30" spans="2:19 16384:16384" ht="17.25" x14ac:dyDescent="0.3">
      <c r="B30" s="1"/>
      <c r="C30" s="2">
        <v>2</v>
      </c>
      <c r="D30" s="3" t="s">
        <v>23</v>
      </c>
      <c r="E30" s="20" t="e">
        <f t="shared" ref="E30:E93" si="98">TEXT(D30,"yyyy-mm-dd")&amp;" ~ "&amp;TEXT(DATE(YEAR($D30),MONTH($D30)+1,DAY($D30)-1),"YYYY-MM-DD")</f>
        <v>#VALUE!</v>
      </c>
      <c r="F30" s="21" t="e">
        <f t="shared" si="46"/>
        <v>#VALUE!</v>
      </c>
      <c r="G30" s="21" t="e">
        <f t="shared" si="47"/>
        <v>#VALUE!</v>
      </c>
      <c r="H30" s="21" t="e">
        <f t="shared" si="48"/>
        <v>#VALUE!</v>
      </c>
      <c r="I30" s="21" t="e">
        <f t="shared" si="49"/>
        <v>#VALUE!</v>
      </c>
      <c r="J30" s="21" t="str">
        <f t="shared" si="50"/>
        <v>-</v>
      </c>
      <c r="K30" s="21" t="str">
        <f t="shared" si="51"/>
        <v>-</v>
      </c>
    </row>
    <row r="31" spans="2:19 16384:16384" ht="34.5" x14ac:dyDescent="0.3">
      <c r="B31" s="1"/>
      <c r="C31" s="2"/>
      <c r="D31" s="4" t="str">
        <f t="shared" ref="D31:D94" si="99">B30&amp;" 필요서류"</f>
        <v xml:space="preserve"> 필요서류</v>
      </c>
      <c r="E31" s="22" t="e">
        <f t="shared" ref="E31:E94" si="100">TEXT(MONTH(D30),0)&amp;" ~ "&amp;IF(MOD(MONTH(D30)+1,12)=0,12,MOD(MONTH(D30)+1,12))&amp;"월 급여명세서, 급여이체내역, 근로계약서"</f>
        <v>#VALUE!</v>
      </c>
      <c r="F31" s="21" t="e">
        <f t="shared" ref="F31:F94" si="101">IF(MOD(MONTH(D30)+2,12)=0,12,MOD(MONTH(D30)+2,12))&amp;" ~ "&amp;IF(MOD(MONTH(D30)+6,12)=0,12,MOD(MONTH(D30)+6,12))&amp;"월 급여이체내역"</f>
        <v>#VALUE!</v>
      </c>
      <c r="G31" s="21" t="e">
        <f t="shared" ref="G31:G94" si="102">IF(MOD(MONTH(D30)+7,12)=0,12,MOD(MONTH(D30)+7,12))&amp;" ~ "&amp;IF(MOD(MONTH(D30)+12,12)=0,12,MOD(MONTH(D30)+12,12))&amp;"월 급여이체내역"</f>
        <v>#VALUE!</v>
      </c>
      <c r="H31" s="21" t="e">
        <f t="shared" ref="H31:H94" si="103">IF(MOD(MONTH(D30)+13,12)=0,12,MOD(MONTH(D30)+13,12))&amp;" ~ "&amp;IF(MOD(MONTH(D30)+18,12)=0,12,MOD(MONTH(D30)+18,12))&amp;"월 급여이체내역"</f>
        <v>#VALUE!</v>
      </c>
      <c r="I31" s="21" t="e">
        <f t="shared" ref="I31:I94" si="104">IF(MOD(MONTH(D30)+19,12)=0,12,MOD(MONTH(D30)+19,12))&amp;" ~ "&amp;IF(MOD(MONTH(D30)+24,12)=0,12,MOD(MONTH(D30)+24,12))&amp;"월 급여이체내역"</f>
        <v>#VALUE!</v>
      </c>
      <c r="J31" s="21" t="str">
        <f t="shared" ref="J31" si="105">IF($C30=3,IF(MOD(MONTH(D30)+25,12)=0,12,MOD(MONTH(D30)+25,12))&amp;" ~ "&amp;IF(MOD(MONTH(D30)+30,12)=0,12,MOD(MONTH(D30)+30,12))&amp;"월 급여이체내역","-")</f>
        <v>-</v>
      </c>
      <c r="K31" s="21" t="str">
        <f t="shared" ref="K31" si="106">IF($C30=3,IF(MOD(MONTH(D30)+31,12)=0,12,MOD(MONTH(D30)+31,12))&amp;" ~ "&amp;IF(MOD(MONTH(D30)+36,12)=0,12,MOD(MONTH(D30)+36,12))&amp;"월 급여이체내역","-")</f>
        <v>-</v>
      </c>
    </row>
    <row r="32" spans="2:19 16384:16384" ht="52.5" thickBot="1" x14ac:dyDescent="0.35">
      <c r="B32" s="5"/>
      <c r="C32" s="6"/>
      <c r="D32" s="7" t="str">
        <f t="shared" ref="D32:D95" si="107">B30&amp;" 지원금액"</f>
        <v xml:space="preserve"> 지원금액</v>
      </c>
      <c r="E32" s="23" t="str">
        <f t="shared" si="61"/>
        <v>취업지원금 : 750,000
기업기여금 : 450,000
기업순지원금 : 100,000</v>
      </c>
      <c r="F32" s="24" t="str">
        <f t="shared" si="62"/>
        <v>취업지원금 : 1,500,000
기업기여금 : 700,000
기업순지원금 : 100,000</v>
      </c>
      <c r="G32" s="24" t="str">
        <f t="shared" si="63"/>
        <v>취업지원금 : 2,250,000
기업기여금 : 950,000
기업순지원금 : 100,000</v>
      </c>
      <c r="H32" s="24" t="str">
        <f t="shared" si="64"/>
        <v>취업지원금 : 2,250,000
기업기여금 : 950,000
기업순지원금 : 100,000</v>
      </c>
      <c r="I32" s="24" t="str">
        <f t="shared" si="65"/>
        <v>취업지원금 : 2,250,000
기업기여금 : 950,000
기업순지원금 : 100,000</v>
      </c>
      <c r="J32" s="24" t="str">
        <f t="shared" si="66"/>
        <v>-</v>
      </c>
      <c r="K32" s="24" t="str">
        <f t="shared" si="67"/>
        <v>-</v>
      </c>
    </row>
    <row r="33" spans="2:11" ht="17.25" x14ac:dyDescent="0.3">
      <c r="B33" s="1"/>
      <c r="C33" s="2">
        <v>2</v>
      </c>
      <c r="D33" s="3" t="s">
        <v>23</v>
      </c>
      <c r="E33" s="20" t="e">
        <f t="shared" ref="E33:E96" si="108">TEXT(D33,"yyyy-mm-dd")&amp;" ~ "&amp;TEXT(DATE(YEAR($D33),MONTH($D33)+1,DAY($D33)-1),"YYYY-MM-DD")</f>
        <v>#VALUE!</v>
      </c>
      <c r="F33" s="21" t="e">
        <f t="shared" si="46"/>
        <v>#VALUE!</v>
      </c>
      <c r="G33" s="21" t="e">
        <f t="shared" si="47"/>
        <v>#VALUE!</v>
      </c>
      <c r="H33" s="21" t="e">
        <f t="shared" si="48"/>
        <v>#VALUE!</v>
      </c>
      <c r="I33" s="21" t="e">
        <f t="shared" si="49"/>
        <v>#VALUE!</v>
      </c>
      <c r="J33" s="21" t="str">
        <f t="shared" si="50"/>
        <v>-</v>
      </c>
      <c r="K33" s="21" t="str">
        <f t="shared" si="51"/>
        <v>-</v>
      </c>
    </row>
    <row r="34" spans="2:11" ht="34.5" x14ac:dyDescent="0.3">
      <c r="B34" s="1"/>
      <c r="C34" s="2"/>
      <c r="D34" s="4" t="str">
        <f t="shared" ref="D34:D97" si="109">B33&amp;" 필요서류"</f>
        <v xml:space="preserve"> 필요서류</v>
      </c>
      <c r="E34" s="22" t="e">
        <f t="shared" ref="E34:E97" si="110">TEXT(MONTH(D33),0)&amp;" ~ "&amp;IF(MOD(MONTH(D33)+1,12)=0,12,MOD(MONTH(D33)+1,12))&amp;"월 급여명세서, 급여이체내역, 근로계약서"</f>
        <v>#VALUE!</v>
      </c>
      <c r="F34" s="21" t="e">
        <f t="shared" ref="F34:F97" si="111">IF(MOD(MONTH(D33)+2,12)=0,12,MOD(MONTH(D33)+2,12))&amp;" ~ "&amp;IF(MOD(MONTH(D33)+6,12)=0,12,MOD(MONTH(D33)+6,12))&amp;"월 급여이체내역"</f>
        <v>#VALUE!</v>
      </c>
      <c r="G34" s="21" t="e">
        <f t="shared" ref="G34:G97" si="112">IF(MOD(MONTH(D33)+7,12)=0,12,MOD(MONTH(D33)+7,12))&amp;" ~ "&amp;IF(MOD(MONTH(D33)+12,12)=0,12,MOD(MONTH(D33)+12,12))&amp;"월 급여이체내역"</f>
        <v>#VALUE!</v>
      </c>
      <c r="H34" s="21" t="e">
        <f t="shared" ref="H34:H97" si="113">IF(MOD(MONTH(D33)+13,12)=0,12,MOD(MONTH(D33)+13,12))&amp;" ~ "&amp;IF(MOD(MONTH(D33)+18,12)=0,12,MOD(MONTH(D33)+18,12))&amp;"월 급여이체내역"</f>
        <v>#VALUE!</v>
      </c>
      <c r="I34" s="21" t="e">
        <f t="shared" ref="I34:I97" si="114">IF(MOD(MONTH(D33)+19,12)=0,12,MOD(MONTH(D33)+19,12))&amp;" ~ "&amp;IF(MOD(MONTH(D33)+24,12)=0,12,MOD(MONTH(D33)+24,12))&amp;"월 급여이체내역"</f>
        <v>#VALUE!</v>
      </c>
      <c r="J34" s="21" t="str">
        <f t="shared" ref="J34" si="115">IF($C33=3,IF(MOD(MONTH(D33)+25,12)=0,12,MOD(MONTH(D33)+25,12))&amp;" ~ "&amp;IF(MOD(MONTH(D33)+30,12)=0,12,MOD(MONTH(D33)+30,12))&amp;"월 급여이체내역","-")</f>
        <v>-</v>
      </c>
      <c r="K34" s="21" t="str">
        <f t="shared" ref="K34" si="116">IF($C33=3,IF(MOD(MONTH(D33)+31,12)=0,12,MOD(MONTH(D33)+31,12))&amp;" ~ "&amp;IF(MOD(MONTH(D33)+36,12)=0,12,MOD(MONTH(D33)+36,12))&amp;"월 급여이체내역","-")</f>
        <v>-</v>
      </c>
    </row>
    <row r="35" spans="2:11" ht="52.5" thickBot="1" x14ac:dyDescent="0.35">
      <c r="B35" s="5"/>
      <c r="C35" s="6"/>
      <c r="D35" s="7" t="str">
        <f t="shared" ref="D35:D98" si="117">B33&amp;" 지원금액"</f>
        <v xml:space="preserve"> 지원금액</v>
      </c>
      <c r="E35" s="23" t="str">
        <f t="shared" si="61"/>
        <v>취업지원금 : 750,000
기업기여금 : 450,000
기업순지원금 : 100,000</v>
      </c>
      <c r="F35" s="24" t="str">
        <f t="shared" si="62"/>
        <v>취업지원금 : 1,500,000
기업기여금 : 700,000
기업순지원금 : 100,000</v>
      </c>
      <c r="G35" s="24" t="str">
        <f t="shared" si="63"/>
        <v>취업지원금 : 2,250,000
기업기여금 : 950,000
기업순지원금 : 100,000</v>
      </c>
      <c r="H35" s="24" t="str">
        <f t="shared" si="64"/>
        <v>취업지원금 : 2,250,000
기업기여금 : 950,000
기업순지원금 : 100,000</v>
      </c>
      <c r="I35" s="24" t="str">
        <f t="shared" si="65"/>
        <v>취업지원금 : 2,250,000
기업기여금 : 950,000
기업순지원금 : 100,000</v>
      </c>
      <c r="J35" s="24" t="str">
        <f t="shared" si="66"/>
        <v>-</v>
      </c>
      <c r="K35" s="24" t="str">
        <f t="shared" si="67"/>
        <v>-</v>
      </c>
    </row>
    <row r="36" spans="2:11" ht="17.25" x14ac:dyDescent="0.3">
      <c r="B36" s="1"/>
      <c r="C36" s="2">
        <v>2</v>
      </c>
      <c r="D36" s="3" t="s">
        <v>23</v>
      </c>
      <c r="E36" s="20" t="e">
        <f t="shared" ref="E36:E99" si="118">TEXT(D36,"yyyy-mm-dd")&amp;" ~ "&amp;TEXT(DATE(YEAR($D36),MONTH($D36)+1,DAY($D36)-1),"YYYY-MM-DD")</f>
        <v>#VALUE!</v>
      </c>
      <c r="F36" s="21" t="e">
        <f t="shared" si="46"/>
        <v>#VALUE!</v>
      </c>
      <c r="G36" s="21" t="e">
        <f t="shared" si="47"/>
        <v>#VALUE!</v>
      </c>
      <c r="H36" s="21" t="e">
        <f t="shared" si="48"/>
        <v>#VALUE!</v>
      </c>
      <c r="I36" s="21" t="e">
        <f t="shared" si="49"/>
        <v>#VALUE!</v>
      </c>
      <c r="J36" s="21" t="str">
        <f t="shared" si="50"/>
        <v>-</v>
      </c>
      <c r="K36" s="21" t="str">
        <f t="shared" si="51"/>
        <v>-</v>
      </c>
    </row>
    <row r="37" spans="2:11" ht="34.5" x14ac:dyDescent="0.3">
      <c r="B37" s="1"/>
      <c r="C37" s="2"/>
      <c r="D37" s="4" t="str">
        <f t="shared" ref="D37:D100" si="119">B36&amp;" 필요서류"</f>
        <v xml:space="preserve"> 필요서류</v>
      </c>
      <c r="E37" s="22" t="e">
        <f t="shared" ref="E37:E100" si="120">TEXT(MONTH(D36),0)&amp;" ~ "&amp;IF(MOD(MONTH(D36)+1,12)=0,12,MOD(MONTH(D36)+1,12))&amp;"월 급여명세서, 급여이체내역, 근로계약서"</f>
        <v>#VALUE!</v>
      </c>
      <c r="F37" s="21" t="e">
        <f t="shared" ref="F37:F100" si="121">IF(MOD(MONTH(D36)+2,12)=0,12,MOD(MONTH(D36)+2,12))&amp;" ~ "&amp;IF(MOD(MONTH(D36)+6,12)=0,12,MOD(MONTH(D36)+6,12))&amp;"월 급여이체내역"</f>
        <v>#VALUE!</v>
      </c>
      <c r="G37" s="21" t="e">
        <f t="shared" ref="G37:G100" si="122">IF(MOD(MONTH(D36)+7,12)=0,12,MOD(MONTH(D36)+7,12))&amp;" ~ "&amp;IF(MOD(MONTH(D36)+12,12)=0,12,MOD(MONTH(D36)+12,12))&amp;"월 급여이체내역"</f>
        <v>#VALUE!</v>
      </c>
      <c r="H37" s="21" t="e">
        <f t="shared" ref="H37:H100" si="123">IF(MOD(MONTH(D36)+13,12)=0,12,MOD(MONTH(D36)+13,12))&amp;" ~ "&amp;IF(MOD(MONTH(D36)+18,12)=0,12,MOD(MONTH(D36)+18,12))&amp;"월 급여이체내역"</f>
        <v>#VALUE!</v>
      </c>
      <c r="I37" s="21" t="e">
        <f t="shared" ref="I37:I100" si="124">IF(MOD(MONTH(D36)+19,12)=0,12,MOD(MONTH(D36)+19,12))&amp;" ~ "&amp;IF(MOD(MONTH(D36)+24,12)=0,12,MOD(MONTH(D36)+24,12))&amp;"월 급여이체내역"</f>
        <v>#VALUE!</v>
      </c>
      <c r="J37" s="21" t="str">
        <f t="shared" ref="J37" si="125">IF($C36=3,IF(MOD(MONTH(D36)+25,12)=0,12,MOD(MONTH(D36)+25,12))&amp;" ~ "&amp;IF(MOD(MONTH(D36)+30,12)=0,12,MOD(MONTH(D36)+30,12))&amp;"월 급여이체내역","-")</f>
        <v>-</v>
      </c>
      <c r="K37" s="21" t="str">
        <f t="shared" ref="K37" si="126">IF($C36=3,IF(MOD(MONTH(D36)+31,12)=0,12,MOD(MONTH(D36)+31,12))&amp;" ~ "&amp;IF(MOD(MONTH(D36)+36,12)=0,12,MOD(MONTH(D36)+36,12))&amp;"월 급여이체내역","-")</f>
        <v>-</v>
      </c>
    </row>
    <row r="38" spans="2:11" ht="52.5" thickBot="1" x14ac:dyDescent="0.35">
      <c r="B38" s="5"/>
      <c r="C38" s="6"/>
      <c r="D38" s="7" t="str">
        <f t="shared" ref="D38:D101" si="127">B36&amp;" 지원금액"</f>
        <v xml:space="preserve"> 지원금액</v>
      </c>
      <c r="E38" s="23" t="str">
        <f t="shared" si="61"/>
        <v>취업지원금 : 750,000
기업기여금 : 450,000
기업순지원금 : 100,000</v>
      </c>
      <c r="F38" s="24" t="str">
        <f t="shared" si="62"/>
        <v>취업지원금 : 1,500,000
기업기여금 : 700,000
기업순지원금 : 100,000</v>
      </c>
      <c r="G38" s="24" t="str">
        <f t="shared" si="63"/>
        <v>취업지원금 : 2,250,000
기업기여금 : 950,000
기업순지원금 : 100,000</v>
      </c>
      <c r="H38" s="24" t="str">
        <f t="shared" si="64"/>
        <v>취업지원금 : 2,250,000
기업기여금 : 950,000
기업순지원금 : 100,000</v>
      </c>
      <c r="I38" s="24" t="str">
        <f t="shared" si="65"/>
        <v>취업지원금 : 2,250,000
기업기여금 : 950,000
기업순지원금 : 100,000</v>
      </c>
      <c r="J38" s="24" t="str">
        <f t="shared" si="66"/>
        <v>-</v>
      </c>
      <c r="K38" s="24" t="str">
        <f t="shared" si="67"/>
        <v>-</v>
      </c>
    </row>
    <row r="39" spans="2:11" ht="17.25" x14ac:dyDescent="0.3">
      <c r="B39" s="1"/>
      <c r="C39" s="2">
        <v>2</v>
      </c>
      <c r="D39" s="3" t="s">
        <v>23</v>
      </c>
      <c r="E39" s="20" t="e">
        <f t="shared" ref="E39:E102" si="128">TEXT(D39,"yyyy-mm-dd")&amp;" ~ "&amp;TEXT(DATE(YEAR($D39),MONTH($D39)+1,DAY($D39)-1),"YYYY-MM-DD")</f>
        <v>#VALUE!</v>
      </c>
      <c r="F39" s="21" t="e">
        <f t="shared" si="46"/>
        <v>#VALUE!</v>
      </c>
      <c r="G39" s="21" t="e">
        <f t="shared" si="47"/>
        <v>#VALUE!</v>
      </c>
      <c r="H39" s="21" t="e">
        <f t="shared" si="48"/>
        <v>#VALUE!</v>
      </c>
      <c r="I39" s="21" t="e">
        <f t="shared" si="49"/>
        <v>#VALUE!</v>
      </c>
      <c r="J39" s="21" t="str">
        <f t="shared" si="50"/>
        <v>-</v>
      </c>
      <c r="K39" s="21" t="str">
        <f t="shared" si="51"/>
        <v>-</v>
      </c>
    </row>
    <row r="40" spans="2:11" ht="34.5" x14ac:dyDescent="0.3">
      <c r="B40" s="1"/>
      <c r="C40" s="2"/>
      <c r="D40" s="4" t="str">
        <f t="shared" ref="D40:D103" si="129">B39&amp;" 필요서류"</f>
        <v xml:space="preserve"> 필요서류</v>
      </c>
      <c r="E40" s="22" t="e">
        <f t="shared" ref="E40:E103" si="130">TEXT(MONTH(D39),0)&amp;" ~ "&amp;IF(MOD(MONTH(D39)+1,12)=0,12,MOD(MONTH(D39)+1,12))&amp;"월 급여명세서, 급여이체내역, 근로계약서"</f>
        <v>#VALUE!</v>
      </c>
      <c r="F40" s="21" t="e">
        <f t="shared" ref="F40:F103" si="131">IF(MOD(MONTH(D39)+2,12)=0,12,MOD(MONTH(D39)+2,12))&amp;" ~ "&amp;IF(MOD(MONTH(D39)+6,12)=0,12,MOD(MONTH(D39)+6,12))&amp;"월 급여이체내역"</f>
        <v>#VALUE!</v>
      </c>
      <c r="G40" s="21" t="e">
        <f t="shared" ref="G40:G103" si="132">IF(MOD(MONTH(D39)+7,12)=0,12,MOD(MONTH(D39)+7,12))&amp;" ~ "&amp;IF(MOD(MONTH(D39)+12,12)=0,12,MOD(MONTH(D39)+12,12))&amp;"월 급여이체내역"</f>
        <v>#VALUE!</v>
      </c>
      <c r="H40" s="21" t="e">
        <f t="shared" ref="H40:H103" si="133">IF(MOD(MONTH(D39)+13,12)=0,12,MOD(MONTH(D39)+13,12))&amp;" ~ "&amp;IF(MOD(MONTH(D39)+18,12)=0,12,MOD(MONTH(D39)+18,12))&amp;"월 급여이체내역"</f>
        <v>#VALUE!</v>
      </c>
      <c r="I40" s="21" t="e">
        <f t="shared" ref="I40:I103" si="134">IF(MOD(MONTH(D39)+19,12)=0,12,MOD(MONTH(D39)+19,12))&amp;" ~ "&amp;IF(MOD(MONTH(D39)+24,12)=0,12,MOD(MONTH(D39)+24,12))&amp;"월 급여이체내역"</f>
        <v>#VALUE!</v>
      </c>
      <c r="J40" s="21" t="str">
        <f t="shared" ref="J40" si="135">IF($C39=3,IF(MOD(MONTH(D39)+25,12)=0,12,MOD(MONTH(D39)+25,12))&amp;" ~ "&amp;IF(MOD(MONTH(D39)+30,12)=0,12,MOD(MONTH(D39)+30,12))&amp;"월 급여이체내역","-")</f>
        <v>-</v>
      </c>
      <c r="K40" s="21" t="str">
        <f t="shared" ref="K40" si="136">IF($C39=3,IF(MOD(MONTH(D39)+31,12)=0,12,MOD(MONTH(D39)+31,12))&amp;" ~ "&amp;IF(MOD(MONTH(D39)+36,12)=0,12,MOD(MONTH(D39)+36,12))&amp;"월 급여이체내역","-")</f>
        <v>-</v>
      </c>
    </row>
    <row r="41" spans="2:11" ht="52.5" thickBot="1" x14ac:dyDescent="0.35">
      <c r="B41" s="5"/>
      <c r="C41" s="6"/>
      <c r="D41" s="7" t="str">
        <f t="shared" ref="D41:D104" si="137">B39&amp;" 지원금액"</f>
        <v xml:space="preserve"> 지원금액</v>
      </c>
      <c r="E41" s="23" t="str">
        <f t="shared" si="61"/>
        <v>취업지원금 : 750,000
기업기여금 : 450,000
기업순지원금 : 100,000</v>
      </c>
      <c r="F41" s="24" t="str">
        <f t="shared" si="62"/>
        <v>취업지원금 : 1,500,000
기업기여금 : 700,000
기업순지원금 : 100,000</v>
      </c>
      <c r="G41" s="24" t="str">
        <f t="shared" si="63"/>
        <v>취업지원금 : 2,250,000
기업기여금 : 950,000
기업순지원금 : 100,000</v>
      </c>
      <c r="H41" s="24" t="str">
        <f t="shared" si="64"/>
        <v>취업지원금 : 2,250,000
기업기여금 : 950,000
기업순지원금 : 100,000</v>
      </c>
      <c r="I41" s="24" t="str">
        <f t="shared" si="65"/>
        <v>취업지원금 : 2,250,000
기업기여금 : 950,000
기업순지원금 : 100,000</v>
      </c>
      <c r="J41" s="24" t="str">
        <f t="shared" si="66"/>
        <v>-</v>
      </c>
      <c r="K41" s="24" t="str">
        <f t="shared" si="67"/>
        <v>-</v>
      </c>
    </row>
    <row r="42" spans="2:11" ht="17.25" x14ac:dyDescent="0.3">
      <c r="B42" s="1"/>
      <c r="C42" s="2">
        <v>2</v>
      </c>
      <c r="D42" s="3" t="s">
        <v>23</v>
      </c>
      <c r="E42" s="20" t="e">
        <f t="shared" ref="E42:E105" si="138">TEXT(D42,"yyyy-mm-dd")&amp;" ~ "&amp;TEXT(DATE(YEAR($D42),MONTH($D42)+1,DAY($D42)-1),"YYYY-MM-DD")</f>
        <v>#VALUE!</v>
      </c>
      <c r="F42" s="21" t="e">
        <f t="shared" si="46"/>
        <v>#VALUE!</v>
      </c>
      <c r="G42" s="21" t="e">
        <f t="shared" si="47"/>
        <v>#VALUE!</v>
      </c>
      <c r="H42" s="21" t="e">
        <f t="shared" si="48"/>
        <v>#VALUE!</v>
      </c>
      <c r="I42" s="21" t="e">
        <f t="shared" si="49"/>
        <v>#VALUE!</v>
      </c>
      <c r="J42" s="21" t="str">
        <f t="shared" si="50"/>
        <v>-</v>
      </c>
      <c r="K42" s="21" t="str">
        <f t="shared" si="51"/>
        <v>-</v>
      </c>
    </row>
    <row r="43" spans="2:11" ht="34.5" x14ac:dyDescent="0.3">
      <c r="B43" s="1"/>
      <c r="C43" s="2"/>
      <c r="D43" s="4" t="str">
        <f t="shared" ref="D43:D106" si="139">B42&amp;" 필요서류"</f>
        <v xml:space="preserve"> 필요서류</v>
      </c>
      <c r="E43" s="22" t="e">
        <f t="shared" ref="E43:E106" si="140">TEXT(MONTH(D42),0)&amp;" ~ "&amp;IF(MOD(MONTH(D42)+1,12)=0,12,MOD(MONTH(D42)+1,12))&amp;"월 급여명세서, 급여이체내역, 근로계약서"</f>
        <v>#VALUE!</v>
      </c>
      <c r="F43" s="21" t="e">
        <f t="shared" ref="F43:F106" si="141">IF(MOD(MONTH(D42)+2,12)=0,12,MOD(MONTH(D42)+2,12))&amp;" ~ "&amp;IF(MOD(MONTH(D42)+6,12)=0,12,MOD(MONTH(D42)+6,12))&amp;"월 급여이체내역"</f>
        <v>#VALUE!</v>
      </c>
      <c r="G43" s="21" t="e">
        <f t="shared" ref="G43:G106" si="142">IF(MOD(MONTH(D42)+7,12)=0,12,MOD(MONTH(D42)+7,12))&amp;" ~ "&amp;IF(MOD(MONTH(D42)+12,12)=0,12,MOD(MONTH(D42)+12,12))&amp;"월 급여이체내역"</f>
        <v>#VALUE!</v>
      </c>
      <c r="H43" s="21" t="e">
        <f t="shared" ref="H43:H106" si="143">IF(MOD(MONTH(D42)+13,12)=0,12,MOD(MONTH(D42)+13,12))&amp;" ~ "&amp;IF(MOD(MONTH(D42)+18,12)=0,12,MOD(MONTH(D42)+18,12))&amp;"월 급여이체내역"</f>
        <v>#VALUE!</v>
      </c>
      <c r="I43" s="21" t="e">
        <f t="shared" ref="I43:I106" si="144">IF(MOD(MONTH(D42)+19,12)=0,12,MOD(MONTH(D42)+19,12))&amp;" ~ "&amp;IF(MOD(MONTH(D42)+24,12)=0,12,MOD(MONTH(D42)+24,12))&amp;"월 급여이체내역"</f>
        <v>#VALUE!</v>
      </c>
      <c r="J43" s="21" t="str">
        <f t="shared" ref="J43" si="145">IF($C42=3,IF(MOD(MONTH(D42)+25,12)=0,12,MOD(MONTH(D42)+25,12))&amp;" ~ "&amp;IF(MOD(MONTH(D42)+30,12)=0,12,MOD(MONTH(D42)+30,12))&amp;"월 급여이체내역","-")</f>
        <v>-</v>
      </c>
      <c r="K43" s="21" t="str">
        <f t="shared" ref="K43" si="146">IF($C42=3,IF(MOD(MONTH(D42)+31,12)=0,12,MOD(MONTH(D42)+31,12))&amp;" ~ "&amp;IF(MOD(MONTH(D42)+36,12)=0,12,MOD(MONTH(D42)+36,12))&amp;"월 급여이체내역","-")</f>
        <v>-</v>
      </c>
    </row>
    <row r="44" spans="2:11" ht="52.5" thickBot="1" x14ac:dyDescent="0.35">
      <c r="B44" s="5"/>
      <c r="C44" s="6"/>
      <c r="D44" s="7" t="str">
        <f t="shared" ref="D44:D107" si="147">B42&amp;" 지원금액"</f>
        <v xml:space="preserve"> 지원금액</v>
      </c>
      <c r="E44" s="23" t="str">
        <f t="shared" si="61"/>
        <v>취업지원금 : 750,000
기업기여금 : 450,000
기업순지원금 : 100,000</v>
      </c>
      <c r="F44" s="24" t="str">
        <f t="shared" si="62"/>
        <v>취업지원금 : 1,500,000
기업기여금 : 700,000
기업순지원금 : 100,000</v>
      </c>
      <c r="G44" s="24" t="str">
        <f t="shared" si="63"/>
        <v>취업지원금 : 2,250,000
기업기여금 : 950,000
기업순지원금 : 100,000</v>
      </c>
      <c r="H44" s="24" t="str">
        <f t="shared" si="64"/>
        <v>취업지원금 : 2,250,000
기업기여금 : 950,000
기업순지원금 : 100,000</v>
      </c>
      <c r="I44" s="24" t="str">
        <f t="shared" si="65"/>
        <v>취업지원금 : 2,250,000
기업기여금 : 950,000
기업순지원금 : 100,000</v>
      </c>
      <c r="J44" s="24" t="str">
        <f t="shared" si="66"/>
        <v>-</v>
      </c>
      <c r="K44" s="24" t="str">
        <f t="shared" si="67"/>
        <v>-</v>
      </c>
    </row>
    <row r="45" spans="2:11" ht="17.25" x14ac:dyDescent="0.3">
      <c r="B45" s="1"/>
      <c r="C45" s="2">
        <v>2</v>
      </c>
      <c r="D45" s="3" t="s">
        <v>23</v>
      </c>
      <c r="E45" s="20" t="e">
        <f t="shared" ref="E45:E108" si="148">TEXT(D45,"yyyy-mm-dd")&amp;" ~ "&amp;TEXT(DATE(YEAR($D45),MONTH($D45)+1,DAY($D45)-1),"YYYY-MM-DD")</f>
        <v>#VALUE!</v>
      </c>
      <c r="F45" s="21" t="e">
        <f t="shared" si="46"/>
        <v>#VALUE!</v>
      </c>
      <c r="G45" s="21" t="e">
        <f t="shared" si="47"/>
        <v>#VALUE!</v>
      </c>
      <c r="H45" s="21" t="e">
        <f t="shared" si="48"/>
        <v>#VALUE!</v>
      </c>
      <c r="I45" s="21" t="e">
        <f t="shared" si="49"/>
        <v>#VALUE!</v>
      </c>
      <c r="J45" s="21" t="str">
        <f t="shared" si="50"/>
        <v>-</v>
      </c>
      <c r="K45" s="21" t="str">
        <f t="shared" si="51"/>
        <v>-</v>
      </c>
    </row>
    <row r="46" spans="2:11" ht="34.5" x14ac:dyDescent="0.3">
      <c r="B46" s="1"/>
      <c r="C46" s="2"/>
      <c r="D46" s="4" t="str">
        <f t="shared" ref="D46:D109" si="149">B45&amp;" 필요서류"</f>
        <v xml:space="preserve"> 필요서류</v>
      </c>
      <c r="E46" s="22" t="e">
        <f t="shared" ref="E46:E109" si="150">TEXT(MONTH(D45),0)&amp;" ~ "&amp;IF(MOD(MONTH(D45)+1,12)=0,12,MOD(MONTH(D45)+1,12))&amp;"월 급여명세서, 급여이체내역, 근로계약서"</f>
        <v>#VALUE!</v>
      </c>
      <c r="F46" s="21" t="e">
        <f t="shared" ref="F46:F109" si="151">IF(MOD(MONTH(D45)+2,12)=0,12,MOD(MONTH(D45)+2,12))&amp;" ~ "&amp;IF(MOD(MONTH(D45)+6,12)=0,12,MOD(MONTH(D45)+6,12))&amp;"월 급여이체내역"</f>
        <v>#VALUE!</v>
      </c>
      <c r="G46" s="21" t="e">
        <f t="shared" ref="G46:G109" si="152">IF(MOD(MONTH(D45)+7,12)=0,12,MOD(MONTH(D45)+7,12))&amp;" ~ "&amp;IF(MOD(MONTH(D45)+12,12)=0,12,MOD(MONTH(D45)+12,12))&amp;"월 급여이체내역"</f>
        <v>#VALUE!</v>
      </c>
      <c r="H46" s="21" t="e">
        <f t="shared" ref="H46:H109" si="153">IF(MOD(MONTH(D45)+13,12)=0,12,MOD(MONTH(D45)+13,12))&amp;" ~ "&amp;IF(MOD(MONTH(D45)+18,12)=0,12,MOD(MONTH(D45)+18,12))&amp;"월 급여이체내역"</f>
        <v>#VALUE!</v>
      </c>
      <c r="I46" s="21" t="e">
        <f t="shared" ref="I46:I109" si="154">IF(MOD(MONTH(D45)+19,12)=0,12,MOD(MONTH(D45)+19,12))&amp;" ~ "&amp;IF(MOD(MONTH(D45)+24,12)=0,12,MOD(MONTH(D45)+24,12))&amp;"월 급여이체내역"</f>
        <v>#VALUE!</v>
      </c>
      <c r="J46" s="21" t="str">
        <f t="shared" ref="J46" si="155">IF($C45=3,IF(MOD(MONTH(D45)+25,12)=0,12,MOD(MONTH(D45)+25,12))&amp;" ~ "&amp;IF(MOD(MONTH(D45)+30,12)=0,12,MOD(MONTH(D45)+30,12))&amp;"월 급여이체내역","-")</f>
        <v>-</v>
      </c>
      <c r="K46" s="21" t="str">
        <f t="shared" ref="K46" si="156">IF($C45=3,IF(MOD(MONTH(D45)+31,12)=0,12,MOD(MONTH(D45)+31,12))&amp;" ~ "&amp;IF(MOD(MONTH(D45)+36,12)=0,12,MOD(MONTH(D45)+36,12))&amp;"월 급여이체내역","-")</f>
        <v>-</v>
      </c>
    </row>
    <row r="47" spans="2:11" ht="52.5" thickBot="1" x14ac:dyDescent="0.35">
      <c r="B47" s="5"/>
      <c r="C47" s="6"/>
      <c r="D47" s="7" t="str">
        <f t="shared" ref="D47:D110" si="157">B45&amp;" 지원금액"</f>
        <v xml:space="preserve"> 지원금액</v>
      </c>
      <c r="E47" s="23" t="str">
        <f t="shared" si="61"/>
        <v>취업지원금 : 750,000
기업기여금 : 450,000
기업순지원금 : 100,000</v>
      </c>
      <c r="F47" s="24" t="str">
        <f t="shared" si="62"/>
        <v>취업지원금 : 1,500,000
기업기여금 : 700,000
기업순지원금 : 100,000</v>
      </c>
      <c r="G47" s="24" t="str">
        <f t="shared" si="63"/>
        <v>취업지원금 : 2,250,000
기업기여금 : 950,000
기업순지원금 : 100,000</v>
      </c>
      <c r="H47" s="24" t="str">
        <f t="shared" si="64"/>
        <v>취업지원금 : 2,250,000
기업기여금 : 950,000
기업순지원금 : 100,000</v>
      </c>
      <c r="I47" s="24" t="str">
        <f t="shared" si="65"/>
        <v>취업지원금 : 2,250,000
기업기여금 : 950,000
기업순지원금 : 100,000</v>
      </c>
      <c r="J47" s="24" t="str">
        <f t="shared" si="66"/>
        <v>-</v>
      </c>
      <c r="K47" s="24" t="str">
        <f t="shared" si="67"/>
        <v>-</v>
      </c>
    </row>
    <row r="48" spans="2:11" ht="17.25" x14ac:dyDescent="0.3">
      <c r="B48" s="1"/>
      <c r="C48" s="2">
        <v>2</v>
      </c>
      <c r="D48" s="3" t="s">
        <v>23</v>
      </c>
      <c r="E48" s="20" t="e">
        <f t="shared" ref="E48:E111" si="158">TEXT(D48,"yyyy-mm-dd")&amp;" ~ "&amp;TEXT(DATE(YEAR($D48),MONTH($D48)+1,DAY($D48)-1),"YYYY-MM-DD")</f>
        <v>#VALUE!</v>
      </c>
      <c r="F48" s="21" t="e">
        <f t="shared" si="46"/>
        <v>#VALUE!</v>
      </c>
      <c r="G48" s="21" t="e">
        <f t="shared" si="47"/>
        <v>#VALUE!</v>
      </c>
      <c r="H48" s="21" t="e">
        <f t="shared" si="48"/>
        <v>#VALUE!</v>
      </c>
      <c r="I48" s="21" t="e">
        <f t="shared" si="49"/>
        <v>#VALUE!</v>
      </c>
      <c r="J48" s="21" t="str">
        <f t="shared" si="50"/>
        <v>-</v>
      </c>
      <c r="K48" s="21" t="str">
        <f t="shared" si="51"/>
        <v>-</v>
      </c>
    </row>
    <row r="49" spans="2:11" ht="34.5" x14ac:dyDescent="0.3">
      <c r="B49" s="1"/>
      <c r="C49" s="2"/>
      <c r="D49" s="4" t="str">
        <f t="shared" ref="D49:D112" si="159">B48&amp;" 필요서류"</f>
        <v xml:space="preserve"> 필요서류</v>
      </c>
      <c r="E49" s="22" t="e">
        <f t="shared" ref="E49:E112" si="160">TEXT(MONTH(D48),0)&amp;" ~ "&amp;IF(MOD(MONTH(D48)+1,12)=0,12,MOD(MONTH(D48)+1,12))&amp;"월 급여명세서, 급여이체내역, 근로계약서"</f>
        <v>#VALUE!</v>
      </c>
      <c r="F49" s="21" t="e">
        <f t="shared" ref="F49:F112" si="161">IF(MOD(MONTH(D48)+2,12)=0,12,MOD(MONTH(D48)+2,12))&amp;" ~ "&amp;IF(MOD(MONTH(D48)+6,12)=0,12,MOD(MONTH(D48)+6,12))&amp;"월 급여이체내역"</f>
        <v>#VALUE!</v>
      </c>
      <c r="G49" s="21" t="e">
        <f t="shared" ref="G49:G112" si="162">IF(MOD(MONTH(D48)+7,12)=0,12,MOD(MONTH(D48)+7,12))&amp;" ~ "&amp;IF(MOD(MONTH(D48)+12,12)=0,12,MOD(MONTH(D48)+12,12))&amp;"월 급여이체내역"</f>
        <v>#VALUE!</v>
      </c>
      <c r="H49" s="21" t="e">
        <f t="shared" ref="H49:H112" si="163">IF(MOD(MONTH(D48)+13,12)=0,12,MOD(MONTH(D48)+13,12))&amp;" ~ "&amp;IF(MOD(MONTH(D48)+18,12)=0,12,MOD(MONTH(D48)+18,12))&amp;"월 급여이체내역"</f>
        <v>#VALUE!</v>
      </c>
      <c r="I49" s="21" t="e">
        <f t="shared" ref="I49:I112" si="164">IF(MOD(MONTH(D48)+19,12)=0,12,MOD(MONTH(D48)+19,12))&amp;" ~ "&amp;IF(MOD(MONTH(D48)+24,12)=0,12,MOD(MONTH(D48)+24,12))&amp;"월 급여이체내역"</f>
        <v>#VALUE!</v>
      </c>
      <c r="J49" s="21" t="str">
        <f t="shared" ref="J49" si="165">IF($C48=3,IF(MOD(MONTH(D48)+25,12)=0,12,MOD(MONTH(D48)+25,12))&amp;" ~ "&amp;IF(MOD(MONTH(D48)+30,12)=0,12,MOD(MONTH(D48)+30,12))&amp;"월 급여이체내역","-")</f>
        <v>-</v>
      </c>
      <c r="K49" s="21" t="str">
        <f t="shared" ref="K49" si="166">IF($C48=3,IF(MOD(MONTH(D48)+31,12)=0,12,MOD(MONTH(D48)+31,12))&amp;" ~ "&amp;IF(MOD(MONTH(D48)+36,12)=0,12,MOD(MONTH(D48)+36,12))&amp;"월 급여이체내역","-")</f>
        <v>-</v>
      </c>
    </row>
    <row r="50" spans="2:11" ht="52.5" thickBot="1" x14ac:dyDescent="0.35">
      <c r="B50" s="5"/>
      <c r="C50" s="6"/>
      <c r="D50" s="7" t="str">
        <f t="shared" ref="D50:D113" si="167">B48&amp;" 지원금액"</f>
        <v xml:space="preserve"> 지원금액</v>
      </c>
      <c r="E50" s="23" t="str">
        <f t="shared" si="61"/>
        <v>취업지원금 : 750,000
기업기여금 : 450,000
기업순지원금 : 100,000</v>
      </c>
      <c r="F50" s="24" t="str">
        <f t="shared" si="62"/>
        <v>취업지원금 : 1,500,000
기업기여금 : 700,000
기업순지원금 : 100,000</v>
      </c>
      <c r="G50" s="24" t="str">
        <f t="shared" si="63"/>
        <v>취업지원금 : 2,250,000
기업기여금 : 950,000
기업순지원금 : 100,000</v>
      </c>
      <c r="H50" s="24" t="str">
        <f t="shared" si="64"/>
        <v>취업지원금 : 2,250,000
기업기여금 : 950,000
기업순지원금 : 100,000</v>
      </c>
      <c r="I50" s="24" t="str">
        <f t="shared" si="65"/>
        <v>취업지원금 : 2,250,000
기업기여금 : 950,000
기업순지원금 : 100,000</v>
      </c>
      <c r="J50" s="24" t="str">
        <f t="shared" si="66"/>
        <v>-</v>
      </c>
      <c r="K50" s="24" t="str">
        <f t="shared" si="67"/>
        <v>-</v>
      </c>
    </row>
    <row r="51" spans="2:11" ht="17.25" x14ac:dyDescent="0.3">
      <c r="B51" s="1"/>
      <c r="C51" s="2">
        <v>2</v>
      </c>
      <c r="D51" s="3" t="s">
        <v>23</v>
      </c>
      <c r="E51" s="20" t="e">
        <f t="shared" ref="E51:E114" si="168">TEXT(D51,"yyyy-mm-dd")&amp;" ~ "&amp;TEXT(DATE(YEAR($D51),MONTH($D51)+1,DAY($D51)-1),"YYYY-MM-DD")</f>
        <v>#VALUE!</v>
      </c>
      <c r="F51" s="21" t="e">
        <f t="shared" si="46"/>
        <v>#VALUE!</v>
      </c>
      <c r="G51" s="21" t="e">
        <f t="shared" si="47"/>
        <v>#VALUE!</v>
      </c>
      <c r="H51" s="21" t="e">
        <f t="shared" si="48"/>
        <v>#VALUE!</v>
      </c>
      <c r="I51" s="21" t="e">
        <f t="shared" si="49"/>
        <v>#VALUE!</v>
      </c>
      <c r="J51" s="21" t="str">
        <f t="shared" si="50"/>
        <v>-</v>
      </c>
      <c r="K51" s="21" t="str">
        <f t="shared" si="51"/>
        <v>-</v>
      </c>
    </row>
    <row r="52" spans="2:11" ht="34.5" x14ac:dyDescent="0.3">
      <c r="B52" s="1"/>
      <c r="C52" s="2"/>
      <c r="D52" s="4" t="str">
        <f t="shared" ref="D52:D115" si="169">B51&amp;" 필요서류"</f>
        <v xml:space="preserve"> 필요서류</v>
      </c>
      <c r="E52" s="22" t="e">
        <f t="shared" ref="E52:E115" si="170">TEXT(MONTH(D51),0)&amp;" ~ "&amp;IF(MOD(MONTH(D51)+1,12)=0,12,MOD(MONTH(D51)+1,12))&amp;"월 급여명세서, 급여이체내역, 근로계약서"</f>
        <v>#VALUE!</v>
      </c>
      <c r="F52" s="21" t="e">
        <f t="shared" ref="F52:F115" si="171">IF(MOD(MONTH(D51)+2,12)=0,12,MOD(MONTH(D51)+2,12))&amp;" ~ "&amp;IF(MOD(MONTH(D51)+6,12)=0,12,MOD(MONTH(D51)+6,12))&amp;"월 급여이체내역"</f>
        <v>#VALUE!</v>
      </c>
      <c r="G52" s="21" t="e">
        <f t="shared" ref="G52:G115" si="172">IF(MOD(MONTH(D51)+7,12)=0,12,MOD(MONTH(D51)+7,12))&amp;" ~ "&amp;IF(MOD(MONTH(D51)+12,12)=0,12,MOD(MONTH(D51)+12,12))&amp;"월 급여이체내역"</f>
        <v>#VALUE!</v>
      </c>
      <c r="H52" s="21" t="e">
        <f t="shared" ref="H52:H115" si="173">IF(MOD(MONTH(D51)+13,12)=0,12,MOD(MONTH(D51)+13,12))&amp;" ~ "&amp;IF(MOD(MONTH(D51)+18,12)=0,12,MOD(MONTH(D51)+18,12))&amp;"월 급여이체내역"</f>
        <v>#VALUE!</v>
      </c>
      <c r="I52" s="21" t="e">
        <f t="shared" ref="I52:I115" si="174">IF(MOD(MONTH(D51)+19,12)=0,12,MOD(MONTH(D51)+19,12))&amp;" ~ "&amp;IF(MOD(MONTH(D51)+24,12)=0,12,MOD(MONTH(D51)+24,12))&amp;"월 급여이체내역"</f>
        <v>#VALUE!</v>
      </c>
      <c r="J52" s="21" t="str">
        <f t="shared" ref="J52" si="175">IF($C51=3,IF(MOD(MONTH(D51)+25,12)=0,12,MOD(MONTH(D51)+25,12))&amp;" ~ "&amp;IF(MOD(MONTH(D51)+30,12)=0,12,MOD(MONTH(D51)+30,12))&amp;"월 급여이체내역","-")</f>
        <v>-</v>
      </c>
      <c r="K52" s="21" t="str">
        <f t="shared" ref="K52" si="176">IF($C51=3,IF(MOD(MONTH(D51)+31,12)=0,12,MOD(MONTH(D51)+31,12))&amp;" ~ "&amp;IF(MOD(MONTH(D51)+36,12)=0,12,MOD(MONTH(D51)+36,12))&amp;"월 급여이체내역","-")</f>
        <v>-</v>
      </c>
    </row>
    <row r="53" spans="2:11" ht="52.5" thickBot="1" x14ac:dyDescent="0.35">
      <c r="B53" s="5"/>
      <c r="C53" s="6"/>
      <c r="D53" s="7" t="str">
        <f t="shared" ref="D53:D116" si="177">B51&amp;" 지원금액"</f>
        <v xml:space="preserve"> 지원금액</v>
      </c>
      <c r="E53" s="23" t="str">
        <f t="shared" si="61"/>
        <v>취업지원금 : 750,000
기업기여금 : 450,000
기업순지원금 : 100,000</v>
      </c>
      <c r="F53" s="24" t="str">
        <f t="shared" si="62"/>
        <v>취업지원금 : 1,500,000
기업기여금 : 700,000
기업순지원금 : 100,000</v>
      </c>
      <c r="G53" s="24" t="str">
        <f t="shared" si="63"/>
        <v>취업지원금 : 2,250,000
기업기여금 : 950,000
기업순지원금 : 100,000</v>
      </c>
      <c r="H53" s="24" t="str">
        <f t="shared" si="64"/>
        <v>취업지원금 : 2,250,000
기업기여금 : 950,000
기업순지원금 : 100,000</v>
      </c>
      <c r="I53" s="24" t="str">
        <f t="shared" si="65"/>
        <v>취업지원금 : 2,250,000
기업기여금 : 950,000
기업순지원금 : 100,000</v>
      </c>
      <c r="J53" s="24" t="str">
        <f t="shared" si="66"/>
        <v>-</v>
      </c>
      <c r="K53" s="24" t="str">
        <f t="shared" si="67"/>
        <v>-</v>
      </c>
    </row>
    <row r="54" spans="2:11" ht="17.25" x14ac:dyDescent="0.3">
      <c r="B54" s="1"/>
      <c r="C54" s="2">
        <v>2</v>
      </c>
      <c r="D54" s="3" t="s">
        <v>23</v>
      </c>
      <c r="E54" s="20" t="e">
        <f t="shared" ref="E54:E117" si="178">TEXT(D54,"yyyy-mm-dd")&amp;" ~ "&amp;TEXT(DATE(YEAR($D54),MONTH($D54)+1,DAY($D54)-1),"YYYY-MM-DD")</f>
        <v>#VALUE!</v>
      </c>
      <c r="F54" s="21" t="e">
        <f t="shared" si="46"/>
        <v>#VALUE!</v>
      </c>
      <c r="G54" s="21" t="e">
        <f t="shared" si="47"/>
        <v>#VALUE!</v>
      </c>
      <c r="H54" s="21" t="e">
        <f t="shared" si="48"/>
        <v>#VALUE!</v>
      </c>
      <c r="I54" s="21" t="e">
        <f t="shared" si="49"/>
        <v>#VALUE!</v>
      </c>
      <c r="J54" s="21" t="str">
        <f t="shared" si="50"/>
        <v>-</v>
      </c>
      <c r="K54" s="21" t="str">
        <f t="shared" si="51"/>
        <v>-</v>
      </c>
    </row>
    <row r="55" spans="2:11" ht="34.5" x14ac:dyDescent="0.3">
      <c r="B55" s="1"/>
      <c r="C55" s="2"/>
      <c r="D55" s="4" t="str">
        <f t="shared" ref="D55:D118" si="179">B54&amp;" 필요서류"</f>
        <v xml:space="preserve"> 필요서류</v>
      </c>
      <c r="E55" s="22" t="e">
        <f t="shared" ref="E55:E118" si="180">TEXT(MONTH(D54),0)&amp;" ~ "&amp;IF(MOD(MONTH(D54)+1,12)=0,12,MOD(MONTH(D54)+1,12))&amp;"월 급여명세서, 급여이체내역, 근로계약서"</f>
        <v>#VALUE!</v>
      </c>
      <c r="F55" s="21" t="e">
        <f t="shared" ref="F55:F118" si="181">IF(MOD(MONTH(D54)+2,12)=0,12,MOD(MONTH(D54)+2,12))&amp;" ~ "&amp;IF(MOD(MONTH(D54)+6,12)=0,12,MOD(MONTH(D54)+6,12))&amp;"월 급여이체내역"</f>
        <v>#VALUE!</v>
      </c>
      <c r="G55" s="21" t="e">
        <f t="shared" ref="G55:G118" si="182">IF(MOD(MONTH(D54)+7,12)=0,12,MOD(MONTH(D54)+7,12))&amp;" ~ "&amp;IF(MOD(MONTH(D54)+12,12)=0,12,MOD(MONTH(D54)+12,12))&amp;"월 급여이체내역"</f>
        <v>#VALUE!</v>
      </c>
      <c r="H55" s="21" t="e">
        <f t="shared" ref="H55:H118" si="183">IF(MOD(MONTH(D54)+13,12)=0,12,MOD(MONTH(D54)+13,12))&amp;" ~ "&amp;IF(MOD(MONTH(D54)+18,12)=0,12,MOD(MONTH(D54)+18,12))&amp;"월 급여이체내역"</f>
        <v>#VALUE!</v>
      </c>
      <c r="I55" s="21" t="e">
        <f t="shared" ref="I55:I118" si="184">IF(MOD(MONTH(D54)+19,12)=0,12,MOD(MONTH(D54)+19,12))&amp;" ~ "&amp;IF(MOD(MONTH(D54)+24,12)=0,12,MOD(MONTH(D54)+24,12))&amp;"월 급여이체내역"</f>
        <v>#VALUE!</v>
      </c>
      <c r="J55" s="21" t="str">
        <f t="shared" ref="J55" si="185">IF($C54=3,IF(MOD(MONTH(D54)+25,12)=0,12,MOD(MONTH(D54)+25,12))&amp;" ~ "&amp;IF(MOD(MONTH(D54)+30,12)=0,12,MOD(MONTH(D54)+30,12))&amp;"월 급여이체내역","-")</f>
        <v>-</v>
      </c>
      <c r="K55" s="21" t="str">
        <f t="shared" ref="K55" si="186">IF($C54=3,IF(MOD(MONTH(D54)+31,12)=0,12,MOD(MONTH(D54)+31,12))&amp;" ~ "&amp;IF(MOD(MONTH(D54)+36,12)=0,12,MOD(MONTH(D54)+36,12))&amp;"월 급여이체내역","-")</f>
        <v>-</v>
      </c>
    </row>
    <row r="56" spans="2:11" ht="52.5" thickBot="1" x14ac:dyDescent="0.35">
      <c r="B56" s="5"/>
      <c r="C56" s="6"/>
      <c r="D56" s="7" t="str">
        <f t="shared" ref="D56:D119" si="187">B54&amp;" 지원금액"</f>
        <v xml:space="preserve"> 지원금액</v>
      </c>
      <c r="E56" s="23" t="str">
        <f t="shared" si="61"/>
        <v>취업지원금 : 750,000
기업기여금 : 450,000
기업순지원금 : 100,000</v>
      </c>
      <c r="F56" s="24" t="str">
        <f t="shared" si="62"/>
        <v>취업지원금 : 1,500,000
기업기여금 : 700,000
기업순지원금 : 100,000</v>
      </c>
      <c r="G56" s="24" t="str">
        <f t="shared" si="63"/>
        <v>취업지원금 : 2,250,000
기업기여금 : 950,000
기업순지원금 : 100,000</v>
      </c>
      <c r="H56" s="24" t="str">
        <f t="shared" si="64"/>
        <v>취업지원금 : 2,250,000
기업기여금 : 950,000
기업순지원금 : 100,000</v>
      </c>
      <c r="I56" s="24" t="str">
        <f t="shared" si="65"/>
        <v>취업지원금 : 2,250,000
기업기여금 : 950,000
기업순지원금 : 100,000</v>
      </c>
      <c r="J56" s="24" t="str">
        <f t="shared" si="66"/>
        <v>-</v>
      </c>
      <c r="K56" s="24" t="str">
        <f t="shared" si="67"/>
        <v>-</v>
      </c>
    </row>
    <row r="57" spans="2:11" ht="17.25" x14ac:dyDescent="0.3">
      <c r="B57" s="1"/>
      <c r="C57" s="2">
        <v>2</v>
      </c>
      <c r="D57" s="3" t="s">
        <v>23</v>
      </c>
      <c r="E57" s="20" t="e">
        <f t="shared" ref="E57:E120" si="188">TEXT(D57,"yyyy-mm-dd")&amp;" ~ "&amp;TEXT(DATE(YEAR($D57),MONTH($D57)+1,DAY($D57)-1),"YYYY-MM-DD")</f>
        <v>#VALUE!</v>
      </c>
      <c r="F57" s="21" t="e">
        <f t="shared" si="46"/>
        <v>#VALUE!</v>
      </c>
      <c r="G57" s="21" t="e">
        <f t="shared" si="47"/>
        <v>#VALUE!</v>
      </c>
      <c r="H57" s="21" t="e">
        <f t="shared" si="48"/>
        <v>#VALUE!</v>
      </c>
      <c r="I57" s="21" t="e">
        <f t="shared" si="49"/>
        <v>#VALUE!</v>
      </c>
      <c r="J57" s="21" t="str">
        <f t="shared" si="50"/>
        <v>-</v>
      </c>
      <c r="K57" s="21" t="str">
        <f t="shared" si="51"/>
        <v>-</v>
      </c>
    </row>
    <row r="58" spans="2:11" ht="34.5" x14ac:dyDescent="0.3">
      <c r="B58" s="1"/>
      <c r="C58" s="2"/>
      <c r="D58" s="4" t="str">
        <f t="shared" ref="D58:D121" si="189">B57&amp;" 필요서류"</f>
        <v xml:space="preserve"> 필요서류</v>
      </c>
      <c r="E58" s="22" t="e">
        <f t="shared" ref="E58:E121" si="190">TEXT(MONTH(D57),0)&amp;" ~ "&amp;IF(MOD(MONTH(D57)+1,12)=0,12,MOD(MONTH(D57)+1,12))&amp;"월 급여명세서, 급여이체내역, 근로계약서"</f>
        <v>#VALUE!</v>
      </c>
      <c r="F58" s="21" t="e">
        <f t="shared" ref="F58:F121" si="191">IF(MOD(MONTH(D57)+2,12)=0,12,MOD(MONTH(D57)+2,12))&amp;" ~ "&amp;IF(MOD(MONTH(D57)+6,12)=0,12,MOD(MONTH(D57)+6,12))&amp;"월 급여이체내역"</f>
        <v>#VALUE!</v>
      </c>
      <c r="G58" s="21" t="e">
        <f t="shared" ref="G58:G121" si="192">IF(MOD(MONTH(D57)+7,12)=0,12,MOD(MONTH(D57)+7,12))&amp;" ~ "&amp;IF(MOD(MONTH(D57)+12,12)=0,12,MOD(MONTH(D57)+12,12))&amp;"월 급여이체내역"</f>
        <v>#VALUE!</v>
      </c>
      <c r="H58" s="21" t="e">
        <f t="shared" ref="H58:H121" si="193">IF(MOD(MONTH(D57)+13,12)=0,12,MOD(MONTH(D57)+13,12))&amp;" ~ "&amp;IF(MOD(MONTH(D57)+18,12)=0,12,MOD(MONTH(D57)+18,12))&amp;"월 급여이체내역"</f>
        <v>#VALUE!</v>
      </c>
      <c r="I58" s="21" t="e">
        <f t="shared" ref="I58:I121" si="194">IF(MOD(MONTH(D57)+19,12)=0,12,MOD(MONTH(D57)+19,12))&amp;" ~ "&amp;IF(MOD(MONTH(D57)+24,12)=0,12,MOD(MONTH(D57)+24,12))&amp;"월 급여이체내역"</f>
        <v>#VALUE!</v>
      </c>
      <c r="J58" s="21" t="str">
        <f t="shared" ref="J58" si="195">IF($C57=3,IF(MOD(MONTH(D57)+25,12)=0,12,MOD(MONTH(D57)+25,12))&amp;" ~ "&amp;IF(MOD(MONTH(D57)+30,12)=0,12,MOD(MONTH(D57)+30,12))&amp;"월 급여이체내역","-")</f>
        <v>-</v>
      </c>
      <c r="K58" s="21" t="str">
        <f t="shared" ref="K58" si="196">IF($C57=3,IF(MOD(MONTH(D57)+31,12)=0,12,MOD(MONTH(D57)+31,12))&amp;" ~ "&amp;IF(MOD(MONTH(D57)+36,12)=0,12,MOD(MONTH(D57)+36,12))&amp;"월 급여이체내역","-")</f>
        <v>-</v>
      </c>
    </row>
    <row r="59" spans="2:11" ht="52.5" thickBot="1" x14ac:dyDescent="0.35">
      <c r="B59" s="5"/>
      <c r="C59" s="6"/>
      <c r="D59" s="7" t="str">
        <f t="shared" ref="D59:D122" si="197">B57&amp;" 지원금액"</f>
        <v xml:space="preserve"> 지원금액</v>
      </c>
      <c r="E59" s="23" t="str">
        <f t="shared" si="61"/>
        <v>취업지원금 : 750,000
기업기여금 : 450,000
기업순지원금 : 100,000</v>
      </c>
      <c r="F59" s="24" t="str">
        <f t="shared" si="62"/>
        <v>취업지원금 : 1,500,000
기업기여금 : 700,000
기업순지원금 : 100,000</v>
      </c>
      <c r="G59" s="24" t="str">
        <f t="shared" si="63"/>
        <v>취업지원금 : 2,250,000
기업기여금 : 950,000
기업순지원금 : 100,000</v>
      </c>
      <c r="H59" s="24" t="str">
        <f t="shared" si="64"/>
        <v>취업지원금 : 2,250,000
기업기여금 : 950,000
기업순지원금 : 100,000</v>
      </c>
      <c r="I59" s="24" t="str">
        <f t="shared" si="65"/>
        <v>취업지원금 : 2,250,000
기업기여금 : 950,000
기업순지원금 : 100,000</v>
      </c>
      <c r="J59" s="24" t="str">
        <f t="shared" si="66"/>
        <v>-</v>
      </c>
      <c r="K59" s="24" t="str">
        <f t="shared" si="67"/>
        <v>-</v>
      </c>
    </row>
    <row r="60" spans="2:11" ht="17.25" x14ac:dyDescent="0.3">
      <c r="B60" s="1"/>
      <c r="C60" s="2">
        <v>2</v>
      </c>
      <c r="D60" s="3" t="s">
        <v>23</v>
      </c>
      <c r="E60" s="20" t="e">
        <f t="shared" ref="E60:E123" si="198">TEXT(D60,"yyyy-mm-dd")&amp;" ~ "&amp;TEXT(DATE(YEAR($D60),MONTH($D60)+1,DAY($D60)-1),"YYYY-MM-DD")</f>
        <v>#VALUE!</v>
      </c>
      <c r="F60" s="21" t="e">
        <f t="shared" si="46"/>
        <v>#VALUE!</v>
      </c>
      <c r="G60" s="21" t="e">
        <f t="shared" si="47"/>
        <v>#VALUE!</v>
      </c>
      <c r="H60" s="21" t="e">
        <f t="shared" si="48"/>
        <v>#VALUE!</v>
      </c>
      <c r="I60" s="21" t="e">
        <f t="shared" si="49"/>
        <v>#VALUE!</v>
      </c>
      <c r="J60" s="21" t="str">
        <f t="shared" si="50"/>
        <v>-</v>
      </c>
      <c r="K60" s="21" t="str">
        <f t="shared" si="51"/>
        <v>-</v>
      </c>
    </row>
    <row r="61" spans="2:11" ht="34.5" x14ac:dyDescent="0.3">
      <c r="B61" s="1"/>
      <c r="C61" s="2"/>
      <c r="D61" s="4" t="str">
        <f t="shared" ref="D61:D124" si="199">B60&amp;" 필요서류"</f>
        <v xml:space="preserve"> 필요서류</v>
      </c>
      <c r="E61" s="22" t="e">
        <f t="shared" ref="E61:E124" si="200">TEXT(MONTH(D60),0)&amp;" ~ "&amp;IF(MOD(MONTH(D60)+1,12)=0,12,MOD(MONTH(D60)+1,12))&amp;"월 급여명세서, 급여이체내역, 근로계약서"</f>
        <v>#VALUE!</v>
      </c>
      <c r="F61" s="21" t="e">
        <f t="shared" ref="F61:F124" si="201">IF(MOD(MONTH(D60)+2,12)=0,12,MOD(MONTH(D60)+2,12))&amp;" ~ "&amp;IF(MOD(MONTH(D60)+6,12)=0,12,MOD(MONTH(D60)+6,12))&amp;"월 급여이체내역"</f>
        <v>#VALUE!</v>
      </c>
      <c r="G61" s="21" t="e">
        <f t="shared" ref="G61:G124" si="202">IF(MOD(MONTH(D60)+7,12)=0,12,MOD(MONTH(D60)+7,12))&amp;" ~ "&amp;IF(MOD(MONTH(D60)+12,12)=0,12,MOD(MONTH(D60)+12,12))&amp;"월 급여이체내역"</f>
        <v>#VALUE!</v>
      </c>
      <c r="H61" s="21" t="e">
        <f t="shared" ref="H61:H124" si="203">IF(MOD(MONTH(D60)+13,12)=0,12,MOD(MONTH(D60)+13,12))&amp;" ~ "&amp;IF(MOD(MONTH(D60)+18,12)=0,12,MOD(MONTH(D60)+18,12))&amp;"월 급여이체내역"</f>
        <v>#VALUE!</v>
      </c>
      <c r="I61" s="21" t="e">
        <f t="shared" ref="I61:I124" si="204">IF(MOD(MONTH(D60)+19,12)=0,12,MOD(MONTH(D60)+19,12))&amp;" ~ "&amp;IF(MOD(MONTH(D60)+24,12)=0,12,MOD(MONTH(D60)+24,12))&amp;"월 급여이체내역"</f>
        <v>#VALUE!</v>
      </c>
      <c r="J61" s="21" t="str">
        <f t="shared" ref="J61" si="205">IF($C60=3,IF(MOD(MONTH(D60)+25,12)=0,12,MOD(MONTH(D60)+25,12))&amp;" ~ "&amp;IF(MOD(MONTH(D60)+30,12)=0,12,MOD(MONTH(D60)+30,12))&amp;"월 급여이체내역","-")</f>
        <v>-</v>
      </c>
      <c r="K61" s="21" t="str">
        <f t="shared" ref="K61" si="206">IF($C60=3,IF(MOD(MONTH(D60)+31,12)=0,12,MOD(MONTH(D60)+31,12))&amp;" ~ "&amp;IF(MOD(MONTH(D60)+36,12)=0,12,MOD(MONTH(D60)+36,12))&amp;"월 급여이체내역","-")</f>
        <v>-</v>
      </c>
    </row>
    <row r="62" spans="2:11" ht="52.5" thickBot="1" x14ac:dyDescent="0.35">
      <c r="B62" s="5"/>
      <c r="C62" s="6"/>
      <c r="D62" s="7" t="str">
        <f t="shared" ref="D62:D125" si="207">B60&amp;" 지원금액"</f>
        <v xml:space="preserve"> 지원금액</v>
      </c>
      <c r="E62" s="23" t="str">
        <f t="shared" si="61"/>
        <v>취업지원금 : 750,000
기업기여금 : 450,000
기업순지원금 : 100,000</v>
      </c>
      <c r="F62" s="24" t="str">
        <f t="shared" si="62"/>
        <v>취업지원금 : 1,500,000
기업기여금 : 700,000
기업순지원금 : 100,000</v>
      </c>
      <c r="G62" s="24" t="str">
        <f t="shared" si="63"/>
        <v>취업지원금 : 2,250,000
기업기여금 : 950,000
기업순지원금 : 100,000</v>
      </c>
      <c r="H62" s="24" t="str">
        <f t="shared" si="64"/>
        <v>취업지원금 : 2,250,000
기업기여금 : 950,000
기업순지원금 : 100,000</v>
      </c>
      <c r="I62" s="24" t="str">
        <f t="shared" si="65"/>
        <v>취업지원금 : 2,250,000
기업기여금 : 950,000
기업순지원금 : 100,000</v>
      </c>
      <c r="J62" s="24" t="str">
        <f t="shared" si="66"/>
        <v>-</v>
      </c>
      <c r="K62" s="24" t="str">
        <f t="shared" si="67"/>
        <v>-</v>
      </c>
    </row>
    <row r="63" spans="2:11" ht="17.25" x14ac:dyDescent="0.3">
      <c r="B63" s="1"/>
      <c r="C63" s="2">
        <v>2</v>
      </c>
      <c r="D63" s="3" t="s">
        <v>23</v>
      </c>
      <c r="E63" s="20" t="e">
        <f t="shared" ref="E63:E126" si="208">TEXT(D63,"yyyy-mm-dd")&amp;" ~ "&amp;TEXT(DATE(YEAR($D63),MONTH($D63)+1,DAY($D63)-1),"YYYY-MM-DD")</f>
        <v>#VALUE!</v>
      </c>
      <c r="F63" s="21" t="e">
        <f t="shared" si="46"/>
        <v>#VALUE!</v>
      </c>
      <c r="G63" s="21" t="e">
        <f t="shared" si="47"/>
        <v>#VALUE!</v>
      </c>
      <c r="H63" s="21" t="e">
        <f t="shared" si="48"/>
        <v>#VALUE!</v>
      </c>
      <c r="I63" s="21" t="e">
        <f t="shared" si="49"/>
        <v>#VALUE!</v>
      </c>
      <c r="J63" s="21" t="str">
        <f t="shared" si="50"/>
        <v>-</v>
      </c>
      <c r="K63" s="21" t="str">
        <f t="shared" si="51"/>
        <v>-</v>
      </c>
    </row>
    <row r="64" spans="2:11" ht="34.5" x14ac:dyDescent="0.3">
      <c r="B64" s="1"/>
      <c r="C64" s="2"/>
      <c r="D64" s="4" t="str">
        <f t="shared" ref="D64:D127" si="209">B63&amp;" 필요서류"</f>
        <v xml:space="preserve"> 필요서류</v>
      </c>
      <c r="E64" s="22" t="e">
        <f t="shared" ref="E64:E127" si="210">TEXT(MONTH(D63),0)&amp;" ~ "&amp;IF(MOD(MONTH(D63)+1,12)=0,12,MOD(MONTH(D63)+1,12))&amp;"월 급여명세서, 급여이체내역, 근로계약서"</f>
        <v>#VALUE!</v>
      </c>
      <c r="F64" s="21" t="e">
        <f t="shared" ref="F64:F127" si="211">IF(MOD(MONTH(D63)+2,12)=0,12,MOD(MONTH(D63)+2,12))&amp;" ~ "&amp;IF(MOD(MONTH(D63)+6,12)=0,12,MOD(MONTH(D63)+6,12))&amp;"월 급여이체내역"</f>
        <v>#VALUE!</v>
      </c>
      <c r="G64" s="21" t="e">
        <f t="shared" ref="G64:G127" si="212">IF(MOD(MONTH(D63)+7,12)=0,12,MOD(MONTH(D63)+7,12))&amp;" ~ "&amp;IF(MOD(MONTH(D63)+12,12)=0,12,MOD(MONTH(D63)+12,12))&amp;"월 급여이체내역"</f>
        <v>#VALUE!</v>
      </c>
      <c r="H64" s="21" t="e">
        <f t="shared" ref="H64:H127" si="213">IF(MOD(MONTH(D63)+13,12)=0,12,MOD(MONTH(D63)+13,12))&amp;" ~ "&amp;IF(MOD(MONTH(D63)+18,12)=0,12,MOD(MONTH(D63)+18,12))&amp;"월 급여이체내역"</f>
        <v>#VALUE!</v>
      </c>
      <c r="I64" s="21" t="e">
        <f t="shared" ref="I64:I127" si="214">IF(MOD(MONTH(D63)+19,12)=0,12,MOD(MONTH(D63)+19,12))&amp;" ~ "&amp;IF(MOD(MONTH(D63)+24,12)=0,12,MOD(MONTH(D63)+24,12))&amp;"월 급여이체내역"</f>
        <v>#VALUE!</v>
      </c>
      <c r="J64" s="21" t="str">
        <f t="shared" ref="J64" si="215">IF($C63=3,IF(MOD(MONTH(D63)+25,12)=0,12,MOD(MONTH(D63)+25,12))&amp;" ~ "&amp;IF(MOD(MONTH(D63)+30,12)=0,12,MOD(MONTH(D63)+30,12))&amp;"월 급여이체내역","-")</f>
        <v>-</v>
      </c>
      <c r="K64" s="21" t="str">
        <f t="shared" ref="K64" si="216">IF($C63=3,IF(MOD(MONTH(D63)+31,12)=0,12,MOD(MONTH(D63)+31,12))&amp;" ~ "&amp;IF(MOD(MONTH(D63)+36,12)=0,12,MOD(MONTH(D63)+36,12))&amp;"월 급여이체내역","-")</f>
        <v>-</v>
      </c>
    </row>
    <row r="65" spans="2:11" ht="52.5" thickBot="1" x14ac:dyDescent="0.35">
      <c r="B65" s="5"/>
      <c r="C65" s="6"/>
      <c r="D65" s="7" t="str">
        <f t="shared" ref="D65:D128" si="217">B63&amp;" 지원금액"</f>
        <v xml:space="preserve"> 지원금액</v>
      </c>
      <c r="E65" s="23" t="str">
        <f t="shared" si="61"/>
        <v>취업지원금 : 750,000
기업기여금 : 450,000
기업순지원금 : 100,000</v>
      </c>
      <c r="F65" s="24" t="str">
        <f t="shared" si="62"/>
        <v>취업지원금 : 1,500,000
기업기여금 : 700,000
기업순지원금 : 100,000</v>
      </c>
      <c r="G65" s="24" t="str">
        <f t="shared" si="63"/>
        <v>취업지원금 : 2,250,000
기업기여금 : 950,000
기업순지원금 : 100,000</v>
      </c>
      <c r="H65" s="24" t="str">
        <f t="shared" si="64"/>
        <v>취업지원금 : 2,250,000
기업기여금 : 950,000
기업순지원금 : 100,000</v>
      </c>
      <c r="I65" s="24" t="str">
        <f t="shared" si="65"/>
        <v>취업지원금 : 2,250,000
기업기여금 : 950,000
기업순지원금 : 100,000</v>
      </c>
      <c r="J65" s="24" t="str">
        <f t="shared" si="66"/>
        <v>-</v>
      </c>
      <c r="K65" s="24" t="str">
        <f t="shared" si="67"/>
        <v>-</v>
      </c>
    </row>
    <row r="66" spans="2:11" ht="17.25" x14ac:dyDescent="0.3">
      <c r="B66" s="1"/>
      <c r="C66" s="2">
        <v>2</v>
      </c>
      <c r="D66" s="3" t="s">
        <v>23</v>
      </c>
      <c r="E66" s="20" t="e">
        <f t="shared" ref="E66:E129" si="218">TEXT(D66,"yyyy-mm-dd")&amp;" ~ "&amp;TEXT(DATE(YEAR($D66),MONTH($D66)+1,DAY($D66)-1),"YYYY-MM-DD")</f>
        <v>#VALUE!</v>
      </c>
      <c r="F66" s="21" t="e">
        <f t="shared" si="46"/>
        <v>#VALUE!</v>
      </c>
      <c r="G66" s="21" t="e">
        <f t="shared" si="47"/>
        <v>#VALUE!</v>
      </c>
      <c r="H66" s="21" t="e">
        <f t="shared" si="48"/>
        <v>#VALUE!</v>
      </c>
      <c r="I66" s="21" t="e">
        <f t="shared" si="49"/>
        <v>#VALUE!</v>
      </c>
      <c r="J66" s="21" t="str">
        <f t="shared" si="50"/>
        <v>-</v>
      </c>
      <c r="K66" s="21" t="str">
        <f t="shared" si="51"/>
        <v>-</v>
      </c>
    </row>
    <row r="67" spans="2:11" ht="34.5" x14ac:dyDescent="0.3">
      <c r="B67" s="1"/>
      <c r="C67" s="2"/>
      <c r="D67" s="4" t="str">
        <f t="shared" ref="D67:D130" si="219">B66&amp;" 필요서류"</f>
        <v xml:space="preserve"> 필요서류</v>
      </c>
      <c r="E67" s="22" t="e">
        <f t="shared" ref="E67:E130" si="220">TEXT(MONTH(D66),0)&amp;" ~ "&amp;IF(MOD(MONTH(D66)+1,12)=0,12,MOD(MONTH(D66)+1,12))&amp;"월 급여명세서, 급여이체내역, 근로계약서"</f>
        <v>#VALUE!</v>
      </c>
      <c r="F67" s="21" t="e">
        <f t="shared" ref="F67:F130" si="221">IF(MOD(MONTH(D66)+2,12)=0,12,MOD(MONTH(D66)+2,12))&amp;" ~ "&amp;IF(MOD(MONTH(D66)+6,12)=0,12,MOD(MONTH(D66)+6,12))&amp;"월 급여이체내역"</f>
        <v>#VALUE!</v>
      </c>
      <c r="G67" s="21" t="e">
        <f t="shared" ref="G67:G130" si="222">IF(MOD(MONTH(D66)+7,12)=0,12,MOD(MONTH(D66)+7,12))&amp;" ~ "&amp;IF(MOD(MONTH(D66)+12,12)=0,12,MOD(MONTH(D66)+12,12))&amp;"월 급여이체내역"</f>
        <v>#VALUE!</v>
      </c>
      <c r="H67" s="21" t="e">
        <f t="shared" ref="H67:H130" si="223">IF(MOD(MONTH(D66)+13,12)=0,12,MOD(MONTH(D66)+13,12))&amp;" ~ "&amp;IF(MOD(MONTH(D66)+18,12)=0,12,MOD(MONTH(D66)+18,12))&amp;"월 급여이체내역"</f>
        <v>#VALUE!</v>
      </c>
      <c r="I67" s="21" t="e">
        <f t="shared" ref="I67:I130" si="224">IF(MOD(MONTH(D66)+19,12)=0,12,MOD(MONTH(D66)+19,12))&amp;" ~ "&amp;IF(MOD(MONTH(D66)+24,12)=0,12,MOD(MONTH(D66)+24,12))&amp;"월 급여이체내역"</f>
        <v>#VALUE!</v>
      </c>
      <c r="J67" s="21" t="str">
        <f t="shared" ref="J67" si="225">IF($C66=3,IF(MOD(MONTH(D66)+25,12)=0,12,MOD(MONTH(D66)+25,12))&amp;" ~ "&amp;IF(MOD(MONTH(D66)+30,12)=0,12,MOD(MONTH(D66)+30,12))&amp;"월 급여이체내역","-")</f>
        <v>-</v>
      </c>
      <c r="K67" s="21" t="str">
        <f t="shared" ref="K67" si="226">IF($C66=3,IF(MOD(MONTH(D66)+31,12)=0,12,MOD(MONTH(D66)+31,12))&amp;" ~ "&amp;IF(MOD(MONTH(D66)+36,12)=0,12,MOD(MONTH(D66)+36,12))&amp;"월 급여이체내역","-")</f>
        <v>-</v>
      </c>
    </row>
    <row r="68" spans="2:11" ht="52.5" thickBot="1" x14ac:dyDescent="0.35">
      <c r="B68" s="5"/>
      <c r="C68" s="6"/>
      <c r="D68" s="7" t="str">
        <f t="shared" ref="D68:D131" si="227">B66&amp;" 지원금액"</f>
        <v xml:space="preserve"> 지원금액</v>
      </c>
      <c r="E68" s="23" t="str">
        <f t="shared" si="61"/>
        <v>취업지원금 : 750,000
기업기여금 : 450,000
기업순지원금 : 100,000</v>
      </c>
      <c r="F68" s="24" t="str">
        <f t="shared" si="62"/>
        <v>취업지원금 : 1,500,000
기업기여금 : 700,000
기업순지원금 : 100,000</v>
      </c>
      <c r="G68" s="24" t="str">
        <f t="shared" si="63"/>
        <v>취업지원금 : 2,250,000
기업기여금 : 950,000
기업순지원금 : 100,000</v>
      </c>
      <c r="H68" s="24" t="str">
        <f t="shared" si="64"/>
        <v>취업지원금 : 2,250,000
기업기여금 : 950,000
기업순지원금 : 100,000</v>
      </c>
      <c r="I68" s="24" t="str">
        <f t="shared" si="65"/>
        <v>취업지원금 : 2,250,000
기업기여금 : 950,000
기업순지원금 : 100,000</v>
      </c>
      <c r="J68" s="24" t="str">
        <f t="shared" si="66"/>
        <v>-</v>
      </c>
      <c r="K68" s="24" t="str">
        <f t="shared" si="67"/>
        <v>-</v>
      </c>
    </row>
    <row r="69" spans="2:11" ht="17.25" x14ac:dyDescent="0.3">
      <c r="B69" s="1"/>
      <c r="C69" s="2">
        <v>2</v>
      </c>
      <c r="D69" s="3" t="s">
        <v>23</v>
      </c>
      <c r="E69" s="20" t="e">
        <f t="shared" ref="E69:E132" si="228">TEXT(D69,"yyyy-mm-dd")&amp;" ~ "&amp;TEXT(DATE(YEAR($D69),MONTH($D69)+1,DAY($D69)-1),"YYYY-MM-DD")</f>
        <v>#VALUE!</v>
      </c>
      <c r="F69" s="21" t="e">
        <f t="shared" si="46"/>
        <v>#VALUE!</v>
      </c>
      <c r="G69" s="21" t="e">
        <f t="shared" si="47"/>
        <v>#VALUE!</v>
      </c>
      <c r="H69" s="21" t="e">
        <f t="shared" si="48"/>
        <v>#VALUE!</v>
      </c>
      <c r="I69" s="21" t="e">
        <f t="shared" si="49"/>
        <v>#VALUE!</v>
      </c>
      <c r="J69" s="21" t="str">
        <f t="shared" si="50"/>
        <v>-</v>
      </c>
      <c r="K69" s="21" t="str">
        <f t="shared" si="51"/>
        <v>-</v>
      </c>
    </row>
    <row r="70" spans="2:11" ht="34.5" x14ac:dyDescent="0.3">
      <c r="B70" s="1"/>
      <c r="C70" s="2"/>
      <c r="D70" s="4" t="str">
        <f t="shared" ref="D70:D133" si="229">B69&amp;" 필요서류"</f>
        <v xml:space="preserve"> 필요서류</v>
      </c>
      <c r="E70" s="22" t="e">
        <f t="shared" ref="E70:E133" si="230">TEXT(MONTH(D69),0)&amp;" ~ "&amp;IF(MOD(MONTH(D69)+1,12)=0,12,MOD(MONTH(D69)+1,12))&amp;"월 급여명세서, 급여이체내역, 근로계약서"</f>
        <v>#VALUE!</v>
      </c>
      <c r="F70" s="21" t="e">
        <f t="shared" ref="F70:F133" si="231">IF(MOD(MONTH(D69)+2,12)=0,12,MOD(MONTH(D69)+2,12))&amp;" ~ "&amp;IF(MOD(MONTH(D69)+6,12)=0,12,MOD(MONTH(D69)+6,12))&amp;"월 급여이체내역"</f>
        <v>#VALUE!</v>
      </c>
      <c r="G70" s="21" t="e">
        <f t="shared" ref="G70:G133" si="232">IF(MOD(MONTH(D69)+7,12)=0,12,MOD(MONTH(D69)+7,12))&amp;" ~ "&amp;IF(MOD(MONTH(D69)+12,12)=0,12,MOD(MONTH(D69)+12,12))&amp;"월 급여이체내역"</f>
        <v>#VALUE!</v>
      </c>
      <c r="H70" s="21" t="e">
        <f t="shared" ref="H70:H133" si="233">IF(MOD(MONTH(D69)+13,12)=0,12,MOD(MONTH(D69)+13,12))&amp;" ~ "&amp;IF(MOD(MONTH(D69)+18,12)=0,12,MOD(MONTH(D69)+18,12))&amp;"월 급여이체내역"</f>
        <v>#VALUE!</v>
      </c>
      <c r="I70" s="21" t="e">
        <f t="shared" ref="I70:I133" si="234">IF(MOD(MONTH(D69)+19,12)=0,12,MOD(MONTH(D69)+19,12))&amp;" ~ "&amp;IF(MOD(MONTH(D69)+24,12)=0,12,MOD(MONTH(D69)+24,12))&amp;"월 급여이체내역"</f>
        <v>#VALUE!</v>
      </c>
      <c r="J70" s="21" t="str">
        <f t="shared" ref="J70" si="235">IF($C69=3,IF(MOD(MONTH(D69)+25,12)=0,12,MOD(MONTH(D69)+25,12))&amp;" ~ "&amp;IF(MOD(MONTH(D69)+30,12)=0,12,MOD(MONTH(D69)+30,12))&amp;"월 급여이체내역","-")</f>
        <v>-</v>
      </c>
      <c r="K70" s="21" t="str">
        <f t="shared" ref="K70" si="236">IF($C69=3,IF(MOD(MONTH(D69)+31,12)=0,12,MOD(MONTH(D69)+31,12))&amp;" ~ "&amp;IF(MOD(MONTH(D69)+36,12)=0,12,MOD(MONTH(D69)+36,12))&amp;"월 급여이체내역","-")</f>
        <v>-</v>
      </c>
    </row>
    <row r="71" spans="2:11" ht="52.5" thickBot="1" x14ac:dyDescent="0.35">
      <c r="B71" s="5"/>
      <c r="C71" s="6"/>
      <c r="D71" s="7" t="str">
        <f t="shared" ref="D71:D134" si="237">B69&amp;" 지원금액"</f>
        <v xml:space="preserve"> 지원금액</v>
      </c>
      <c r="E71" s="23" t="str">
        <f t="shared" si="61"/>
        <v>취업지원금 : 750,000
기업기여금 : 450,000
기업순지원금 : 100,000</v>
      </c>
      <c r="F71" s="24" t="str">
        <f t="shared" si="62"/>
        <v>취업지원금 : 1,500,000
기업기여금 : 700,000
기업순지원금 : 100,000</v>
      </c>
      <c r="G71" s="24" t="str">
        <f t="shared" si="63"/>
        <v>취업지원금 : 2,250,000
기업기여금 : 950,000
기업순지원금 : 100,000</v>
      </c>
      <c r="H71" s="24" t="str">
        <f t="shared" si="64"/>
        <v>취업지원금 : 2,250,000
기업기여금 : 950,000
기업순지원금 : 100,000</v>
      </c>
      <c r="I71" s="24" t="str">
        <f t="shared" si="65"/>
        <v>취업지원금 : 2,250,000
기업기여금 : 950,000
기업순지원금 : 100,000</v>
      </c>
      <c r="J71" s="24" t="str">
        <f t="shared" si="66"/>
        <v>-</v>
      </c>
      <c r="K71" s="24" t="str">
        <f t="shared" si="67"/>
        <v>-</v>
      </c>
    </row>
    <row r="72" spans="2:11" ht="17.25" x14ac:dyDescent="0.3">
      <c r="B72" s="1"/>
      <c r="C72" s="2">
        <v>2</v>
      </c>
      <c r="D72" s="3" t="s">
        <v>23</v>
      </c>
      <c r="E72" s="20" t="e">
        <f t="shared" ref="E72:E135" si="238">TEXT(D72,"yyyy-mm-dd")&amp;" ~ "&amp;TEXT(DATE(YEAR($D72),MONTH($D72)+1,DAY($D72)-1),"YYYY-MM-DD")</f>
        <v>#VALUE!</v>
      </c>
      <c r="F72" s="21" t="e">
        <f t="shared" si="46"/>
        <v>#VALUE!</v>
      </c>
      <c r="G72" s="21" t="e">
        <f t="shared" si="47"/>
        <v>#VALUE!</v>
      </c>
      <c r="H72" s="21" t="e">
        <f t="shared" si="48"/>
        <v>#VALUE!</v>
      </c>
      <c r="I72" s="21" t="e">
        <f t="shared" si="49"/>
        <v>#VALUE!</v>
      </c>
      <c r="J72" s="21" t="str">
        <f t="shared" si="50"/>
        <v>-</v>
      </c>
      <c r="K72" s="21" t="str">
        <f t="shared" si="51"/>
        <v>-</v>
      </c>
    </row>
    <row r="73" spans="2:11" ht="34.5" x14ac:dyDescent="0.3">
      <c r="B73" s="1"/>
      <c r="C73" s="2"/>
      <c r="D73" s="4" t="str">
        <f t="shared" ref="D73:D136" si="239">B72&amp;" 필요서류"</f>
        <v xml:space="preserve"> 필요서류</v>
      </c>
      <c r="E73" s="22" t="e">
        <f t="shared" ref="E73:E136" si="240">TEXT(MONTH(D72),0)&amp;" ~ "&amp;IF(MOD(MONTH(D72)+1,12)=0,12,MOD(MONTH(D72)+1,12))&amp;"월 급여명세서, 급여이체내역, 근로계약서"</f>
        <v>#VALUE!</v>
      </c>
      <c r="F73" s="21" t="e">
        <f t="shared" ref="F73:F136" si="241">IF(MOD(MONTH(D72)+2,12)=0,12,MOD(MONTH(D72)+2,12))&amp;" ~ "&amp;IF(MOD(MONTH(D72)+6,12)=0,12,MOD(MONTH(D72)+6,12))&amp;"월 급여이체내역"</f>
        <v>#VALUE!</v>
      </c>
      <c r="G73" s="21" t="e">
        <f t="shared" ref="G73:G136" si="242">IF(MOD(MONTH(D72)+7,12)=0,12,MOD(MONTH(D72)+7,12))&amp;" ~ "&amp;IF(MOD(MONTH(D72)+12,12)=0,12,MOD(MONTH(D72)+12,12))&amp;"월 급여이체내역"</f>
        <v>#VALUE!</v>
      </c>
      <c r="H73" s="21" t="e">
        <f t="shared" ref="H73:H136" si="243">IF(MOD(MONTH(D72)+13,12)=0,12,MOD(MONTH(D72)+13,12))&amp;" ~ "&amp;IF(MOD(MONTH(D72)+18,12)=0,12,MOD(MONTH(D72)+18,12))&amp;"월 급여이체내역"</f>
        <v>#VALUE!</v>
      </c>
      <c r="I73" s="21" t="e">
        <f t="shared" ref="I73:I136" si="244">IF(MOD(MONTH(D72)+19,12)=0,12,MOD(MONTH(D72)+19,12))&amp;" ~ "&amp;IF(MOD(MONTH(D72)+24,12)=0,12,MOD(MONTH(D72)+24,12))&amp;"월 급여이체내역"</f>
        <v>#VALUE!</v>
      </c>
      <c r="J73" s="21" t="str">
        <f t="shared" ref="J73" si="245">IF($C72=3,IF(MOD(MONTH(D72)+25,12)=0,12,MOD(MONTH(D72)+25,12))&amp;" ~ "&amp;IF(MOD(MONTH(D72)+30,12)=0,12,MOD(MONTH(D72)+30,12))&amp;"월 급여이체내역","-")</f>
        <v>-</v>
      </c>
      <c r="K73" s="21" t="str">
        <f t="shared" ref="K73" si="246">IF($C72=3,IF(MOD(MONTH(D72)+31,12)=0,12,MOD(MONTH(D72)+31,12))&amp;" ~ "&amp;IF(MOD(MONTH(D72)+36,12)=0,12,MOD(MONTH(D72)+36,12))&amp;"월 급여이체내역","-")</f>
        <v>-</v>
      </c>
    </row>
    <row r="74" spans="2:11" ht="52.5" thickBot="1" x14ac:dyDescent="0.35">
      <c r="B74" s="5"/>
      <c r="C74" s="6"/>
      <c r="D74" s="7" t="str">
        <f t="shared" ref="D74:D137" si="247">B72&amp;" 지원금액"</f>
        <v xml:space="preserve"> 지원금액</v>
      </c>
      <c r="E74" s="23" t="str">
        <f t="shared" si="61"/>
        <v>취업지원금 : 750,000
기업기여금 : 450,000
기업순지원금 : 100,000</v>
      </c>
      <c r="F74" s="24" t="str">
        <f t="shared" si="62"/>
        <v>취업지원금 : 1,500,000
기업기여금 : 700,000
기업순지원금 : 100,000</v>
      </c>
      <c r="G74" s="24" t="str">
        <f t="shared" si="63"/>
        <v>취업지원금 : 2,250,000
기업기여금 : 950,000
기업순지원금 : 100,000</v>
      </c>
      <c r="H74" s="24" t="str">
        <f t="shared" si="64"/>
        <v>취업지원금 : 2,250,000
기업기여금 : 950,000
기업순지원금 : 100,000</v>
      </c>
      <c r="I74" s="24" t="str">
        <f t="shared" si="65"/>
        <v>취업지원금 : 2,250,000
기업기여금 : 950,000
기업순지원금 : 100,000</v>
      </c>
      <c r="J74" s="24" t="str">
        <f t="shared" si="66"/>
        <v>-</v>
      </c>
      <c r="K74" s="24" t="str">
        <f t="shared" si="67"/>
        <v>-</v>
      </c>
    </row>
    <row r="75" spans="2:11" ht="17.25" x14ac:dyDescent="0.3">
      <c r="B75" s="1"/>
      <c r="C75" s="2">
        <v>2</v>
      </c>
      <c r="D75" s="3" t="s">
        <v>23</v>
      </c>
      <c r="E75" s="20" t="e">
        <f t="shared" ref="E75:E138" si="248">TEXT(D75,"yyyy-mm-dd")&amp;" ~ "&amp;TEXT(DATE(YEAR($D75),MONTH($D75)+1,DAY($D75)-1),"YYYY-MM-DD")</f>
        <v>#VALUE!</v>
      </c>
      <c r="F75" s="21" t="e">
        <f t="shared" si="46"/>
        <v>#VALUE!</v>
      </c>
      <c r="G75" s="21" t="e">
        <f t="shared" si="47"/>
        <v>#VALUE!</v>
      </c>
      <c r="H75" s="21" t="e">
        <f t="shared" si="48"/>
        <v>#VALUE!</v>
      </c>
      <c r="I75" s="21" t="e">
        <f t="shared" si="49"/>
        <v>#VALUE!</v>
      </c>
      <c r="J75" s="21" t="str">
        <f t="shared" si="50"/>
        <v>-</v>
      </c>
      <c r="K75" s="21" t="str">
        <f t="shared" si="51"/>
        <v>-</v>
      </c>
    </row>
    <row r="76" spans="2:11" ht="34.5" x14ac:dyDescent="0.3">
      <c r="B76" s="1"/>
      <c r="C76" s="2"/>
      <c r="D76" s="4" t="str">
        <f t="shared" ref="D76:D139" si="249">B75&amp;" 필요서류"</f>
        <v xml:space="preserve"> 필요서류</v>
      </c>
      <c r="E76" s="22" t="e">
        <f t="shared" ref="E76:E139" si="250">TEXT(MONTH(D75),0)&amp;" ~ "&amp;IF(MOD(MONTH(D75)+1,12)=0,12,MOD(MONTH(D75)+1,12))&amp;"월 급여명세서, 급여이체내역, 근로계약서"</f>
        <v>#VALUE!</v>
      </c>
      <c r="F76" s="21" t="e">
        <f t="shared" ref="F76:F139" si="251">IF(MOD(MONTH(D75)+2,12)=0,12,MOD(MONTH(D75)+2,12))&amp;" ~ "&amp;IF(MOD(MONTH(D75)+6,12)=0,12,MOD(MONTH(D75)+6,12))&amp;"월 급여이체내역"</f>
        <v>#VALUE!</v>
      </c>
      <c r="G76" s="21" t="e">
        <f t="shared" ref="G76:G139" si="252">IF(MOD(MONTH(D75)+7,12)=0,12,MOD(MONTH(D75)+7,12))&amp;" ~ "&amp;IF(MOD(MONTH(D75)+12,12)=0,12,MOD(MONTH(D75)+12,12))&amp;"월 급여이체내역"</f>
        <v>#VALUE!</v>
      </c>
      <c r="H76" s="21" t="e">
        <f t="shared" ref="H76:H139" si="253">IF(MOD(MONTH(D75)+13,12)=0,12,MOD(MONTH(D75)+13,12))&amp;" ~ "&amp;IF(MOD(MONTH(D75)+18,12)=0,12,MOD(MONTH(D75)+18,12))&amp;"월 급여이체내역"</f>
        <v>#VALUE!</v>
      </c>
      <c r="I76" s="21" t="e">
        <f t="shared" ref="I76:I139" si="254">IF(MOD(MONTH(D75)+19,12)=0,12,MOD(MONTH(D75)+19,12))&amp;" ~ "&amp;IF(MOD(MONTH(D75)+24,12)=0,12,MOD(MONTH(D75)+24,12))&amp;"월 급여이체내역"</f>
        <v>#VALUE!</v>
      </c>
      <c r="J76" s="21" t="str">
        <f t="shared" ref="J76" si="255">IF($C75=3,IF(MOD(MONTH(D75)+25,12)=0,12,MOD(MONTH(D75)+25,12))&amp;" ~ "&amp;IF(MOD(MONTH(D75)+30,12)=0,12,MOD(MONTH(D75)+30,12))&amp;"월 급여이체내역","-")</f>
        <v>-</v>
      </c>
      <c r="K76" s="21" t="str">
        <f t="shared" ref="K76" si="256">IF($C75=3,IF(MOD(MONTH(D75)+31,12)=0,12,MOD(MONTH(D75)+31,12))&amp;" ~ "&amp;IF(MOD(MONTH(D75)+36,12)=0,12,MOD(MONTH(D75)+36,12))&amp;"월 급여이체내역","-")</f>
        <v>-</v>
      </c>
    </row>
    <row r="77" spans="2:11" ht="52.5" thickBot="1" x14ac:dyDescent="0.35">
      <c r="B77" s="5"/>
      <c r="C77" s="6"/>
      <c r="D77" s="7" t="str">
        <f t="shared" ref="D77:D140" si="257">B75&amp;" 지원금액"</f>
        <v xml:space="preserve"> 지원금액</v>
      </c>
      <c r="E77" s="23" t="str">
        <f t="shared" si="61"/>
        <v>취업지원금 : 750,000
기업기여금 : 450,000
기업순지원금 : 100,000</v>
      </c>
      <c r="F77" s="24" t="str">
        <f t="shared" si="62"/>
        <v>취업지원금 : 1,500,000
기업기여금 : 700,000
기업순지원금 : 100,000</v>
      </c>
      <c r="G77" s="24" t="str">
        <f t="shared" si="63"/>
        <v>취업지원금 : 2,250,000
기업기여금 : 950,000
기업순지원금 : 100,000</v>
      </c>
      <c r="H77" s="24" t="str">
        <f t="shared" si="64"/>
        <v>취업지원금 : 2,250,000
기업기여금 : 950,000
기업순지원금 : 100,000</v>
      </c>
      <c r="I77" s="24" t="str">
        <f t="shared" si="65"/>
        <v>취업지원금 : 2,250,000
기업기여금 : 950,000
기업순지원금 : 100,000</v>
      </c>
      <c r="J77" s="24" t="str">
        <f t="shared" si="66"/>
        <v>-</v>
      </c>
      <c r="K77" s="24" t="str">
        <f t="shared" si="67"/>
        <v>-</v>
      </c>
    </row>
    <row r="78" spans="2:11" ht="17.25" x14ac:dyDescent="0.3">
      <c r="B78" s="1"/>
      <c r="C78" s="2">
        <v>2</v>
      </c>
      <c r="D78" s="3" t="s">
        <v>23</v>
      </c>
      <c r="E78" s="20" t="e">
        <f t="shared" ref="E78:E141" si="258">TEXT(D78,"yyyy-mm-dd")&amp;" ~ "&amp;TEXT(DATE(YEAR($D78),MONTH($D78)+1,DAY($D78)-1),"YYYY-MM-DD")</f>
        <v>#VALUE!</v>
      </c>
      <c r="F78" s="21" t="e">
        <f t="shared" si="46"/>
        <v>#VALUE!</v>
      </c>
      <c r="G78" s="21" t="e">
        <f t="shared" si="47"/>
        <v>#VALUE!</v>
      </c>
      <c r="H78" s="21" t="e">
        <f t="shared" si="48"/>
        <v>#VALUE!</v>
      </c>
      <c r="I78" s="21" t="e">
        <f t="shared" si="49"/>
        <v>#VALUE!</v>
      </c>
      <c r="J78" s="21" t="str">
        <f t="shared" si="50"/>
        <v>-</v>
      </c>
      <c r="K78" s="21" t="str">
        <f t="shared" si="51"/>
        <v>-</v>
      </c>
    </row>
    <row r="79" spans="2:11" ht="34.5" x14ac:dyDescent="0.3">
      <c r="B79" s="1"/>
      <c r="C79" s="2"/>
      <c r="D79" s="4" t="str">
        <f t="shared" ref="D79:D142" si="259">B78&amp;" 필요서류"</f>
        <v xml:space="preserve"> 필요서류</v>
      </c>
      <c r="E79" s="22" t="e">
        <f t="shared" ref="E79:E142" si="260">TEXT(MONTH(D78),0)&amp;" ~ "&amp;IF(MOD(MONTH(D78)+1,12)=0,12,MOD(MONTH(D78)+1,12))&amp;"월 급여명세서, 급여이체내역, 근로계약서"</f>
        <v>#VALUE!</v>
      </c>
      <c r="F79" s="21" t="e">
        <f t="shared" ref="F79:F142" si="261">IF(MOD(MONTH(D78)+2,12)=0,12,MOD(MONTH(D78)+2,12))&amp;" ~ "&amp;IF(MOD(MONTH(D78)+6,12)=0,12,MOD(MONTH(D78)+6,12))&amp;"월 급여이체내역"</f>
        <v>#VALUE!</v>
      </c>
      <c r="G79" s="21" t="e">
        <f t="shared" ref="G79:G142" si="262">IF(MOD(MONTH(D78)+7,12)=0,12,MOD(MONTH(D78)+7,12))&amp;" ~ "&amp;IF(MOD(MONTH(D78)+12,12)=0,12,MOD(MONTH(D78)+12,12))&amp;"월 급여이체내역"</f>
        <v>#VALUE!</v>
      </c>
      <c r="H79" s="21" t="e">
        <f t="shared" ref="H79:H142" si="263">IF(MOD(MONTH(D78)+13,12)=0,12,MOD(MONTH(D78)+13,12))&amp;" ~ "&amp;IF(MOD(MONTH(D78)+18,12)=0,12,MOD(MONTH(D78)+18,12))&amp;"월 급여이체내역"</f>
        <v>#VALUE!</v>
      </c>
      <c r="I79" s="21" t="e">
        <f t="shared" ref="I79:I142" si="264">IF(MOD(MONTH(D78)+19,12)=0,12,MOD(MONTH(D78)+19,12))&amp;" ~ "&amp;IF(MOD(MONTH(D78)+24,12)=0,12,MOD(MONTH(D78)+24,12))&amp;"월 급여이체내역"</f>
        <v>#VALUE!</v>
      </c>
      <c r="J79" s="21" t="str">
        <f t="shared" ref="J79" si="265">IF($C78=3,IF(MOD(MONTH(D78)+25,12)=0,12,MOD(MONTH(D78)+25,12))&amp;" ~ "&amp;IF(MOD(MONTH(D78)+30,12)=0,12,MOD(MONTH(D78)+30,12))&amp;"월 급여이체내역","-")</f>
        <v>-</v>
      </c>
      <c r="K79" s="21" t="str">
        <f t="shared" ref="K79" si="266">IF($C78=3,IF(MOD(MONTH(D78)+31,12)=0,12,MOD(MONTH(D78)+31,12))&amp;" ~ "&amp;IF(MOD(MONTH(D78)+36,12)=0,12,MOD(MONTH(D78)+36,12))&amp;"월 급여이체내역","-")</f>
        <v>-</v>
      </c>
    </row>
    <row r="80" spans="2:11" ht="52.5" thickBot="1" x14ac:dyDescent="0.35">
      <c r="B80" s="5"/>
      <c r="C80" s="6"/>
      <c r="D80" s="7" t="str">
        <f t="shared" ref="D80:D143" si="267">B78&amp;" 지원금액"</f>
        <v xml:space="preserve"> 지원금액</v>
      </c>
      <c r="E80" s="23" t="str">
        <f t="shared" si="61"/>
        <v>취업지원금 : 750,000
기업기여금 : 450,000
기업순지원금 : 100,000</v>
      </c>
      <c r="F80" s="24" t="str">
        <f t="shared" si="62"/>
        <v>취업지원금 : 1,500,000
기업기여금 : 700,000
기업순지원금 : 100,000</v>
      </c>
      <c r="G80" s="24" t="str">
        <f t="shared" si="63"/>
        <v>취업지원금 : 2,250,000
기업기여금 : 950,000
기업순지원금 : 100,000</v>
      </c>
      <c r="H80" s="24" t="str">
        <f t="shared" si="64"/>
        <v>취업지원금 : 2,250,000
기업기여금 : 950,000
기업순지원금 : 100,000</v>
      </c>
      <c r="I80" s="24" t="str">
        <f t="shared" si="65"/>
        <v>취업지원금 : 2,250,000
기업기여금 : 950,000
기업순지원금 : 100,000</v>
      </c>
      <c r="J80" s="24" t="str">
        <f t="shared" si="66"/>
        <v>-</v>
      </c>
      <c r="K80" s="24" t="str">
        <f t="shared" si="67"/>
        <v>-</v>
      </c>
    </row>
    <row r="81" spans="2:11" ht="17.25" x14ac:dyDescent="0.3">
      <c r="B81" s="1"/>
      <c r="C81" s="2">
        <v>2</v>
      </c>
      <c r="D81" s="3" t="s">
        <v>23</v>
      </c>
      <c r="E81" s="20" t="e">
        <f t="shared" ref="E81:E144" si="268">TEXT(D81,"yyyy-mm-dd")&amp;" ~ "&amp;TEXT(DATE(YEAR($D81),MONTH($D81)+1,DAY($D81)-1),"YYYY-MM-DD")</f>
        <v>#VALUE!</v>
      </c>
      <c r="F81" s="21" t="e">
        <f t="shared" si="46"/>
        <v>#VALUE!</v>
      </c>
      <c r="G81" s="21" t="e">
        <f t="shared" si="47"/>
        <v>#VALUE!</v>
      </c>
      <c r="H81" s="21" t="e">
        <f t="shared" si="48"/>
        <v>#VALUE!</v>
      </c>
      <c r="I81" s="21" t="e">
        <f t="shared" si="49"/>
        <v>#VALUE!</v>
      </c>
      <c r="J81" s="21" t="str">
        <f t="shared" si="50"/>
        <v>-</v>
      </c>
      <c r="K81" s="21" t="str">
        <f t="shared" si="51"/>
        <v>-</v>
      </c>
    </row>
    <row r="82" spans="2:11" ht="34.5" x14ac:dyDescent="0.3">
      <c r="B82" s="1"/>
      <c r="C82" s="2"/>
      <c r="D82" s="4" t="str">
        <f t="shared" ref="D82:D145" si="269">B81&amp;" 필요서류"</f>
        <v xml:space="preserve"> 필요서류</v>
      </c>
      <c r="E82" s="22" t="e">
        <f t="shared" ref="E82:E145" si="270">TEXT(MONTH(D81),0)&amp;" ~ "&amp;IF(MOD(MONTH(D81)+1,12)=0,12,MOD(MONTH(D81)+1,12))&amp;"월 급여명세서, 급여이체내역, 근로계약서"</f>
        <v>#VALUE!</v>
      </c>
      <c r="F82" s="21" t="e">
        <f t="shared" ref="F82:F145" si="271">IF(MOD(MONTH(D81)+2,12)=0,12,MOD(MONTH(D81)+2,12))&amp;" ~ "&amp;IF(MOD(MONTH(D81)+6,12)=0,12,MOD(MONTH(D81)+6,12))&amp;"월 급여이체내역"</f>
        <v>#VALUE!</v>
      </c>
      <c r="G82" s="21" t="e">
        <f t="shared" ref="G82:G145" si="272">IF(MOD(MONTH(D81)+7,12)=0,12,MOD(MONTH(D81)+7,12))&amp;" ~ "&amp;IF(MOD(MONTH(D81)+12,12)=0,12,MOD(MONTH(D81)+12,12))&amp;"월 급여이체내역"</f>
        <v>#VALUE!</v>
      </c>
      <c r="H82" s="21" t="e">
        <f t="shared" ref="H82:H145" si="273">IF(MOD(MONTH(D81)+13,12)=0,12,MOD(MONTH(D81)+13,12))&amp;" ~ "&amp;IF(MOD(MONTH(D81)+18,12)=0,12,MOD(MONTH(D81)+18,12))&amp;"월 급여이체내역"</f>
        <v>#VALUE!</v>
      </c>
      <c r="I82" s="21" t="e">
        <f t="shared" ref="I82:I145" si="274">IF(MOD(MONTH(D81)+19,12)=0,12,MOD(MONTH(D81)+19,12))&amp;" ~ "&amp;IF(MOD(MONTH(D81)+24,12)=0,12,MOD(MONTH(D81)+24,12))&amp;"월 급여이체내역"</f>
        <v>#VALUE!</v>
      </c>
      <c r="J82" s="21" t="str">
        <f t="shared" ref="J82" si="275">IF($C81=3,IF(MOD(MONTH(D81)+25,12)=0,12,MOD(MONTH(D81)+25,12))&amp;" ~ "&amp;IF(MOD(MONTH(D81)+30,12)=0,12,MOD(MONTH(D81)+30,12))&amp;"월 급여이체내역","-")</f>
        <v>-</v>
      </c>
      <c r="K82" s="21" t="str">
        <f t="shared" ref="K82" si="276">IF($C81=3,IF(MOD(MONTH(D81)+31,12)=0,12,MOD(MONTH(D81)+31,12))&amp;" ~ "&amp;IF(MOD(MONTH(D81)+36,12)=0,12,MOD(MONTH(D81)+36,12))&amp;"월 급여이체내역","-")</f>
        <v>-</v>
      </c>
    </row>
    <row r="83" spans="2:11" ht="52.5" thickBot="1" x14ac:dyDescent="0.35">
      <c r="B83" s="5"/>
      <c r="C83" s="6"/>
      <c r="D83" s="7" t="str">
        <f t="shared" ref="D83:D146" si="277">B81&amp;" 지원금액"</f>
        <v xml:space="preserve"> 지원금액</v>
      </c>
      <c r="E83" s="23" t="str">
        <f t="shared" si="61"/>
        <v>취업지원금 : 750,000
기업기여금 : 450,000
기업순지원금 : 100,000</v>
      </c>
      <c r="F83" s="24" t="str">
        <f t="shared" si="62"/>
        <v>취업지원금 : 1,500,000
기업기여금 : 700,000
기업순지원금 : 100,000</v>
      </c>
      <c r="G83" s="24" t="str">
        <f t="shared" si="63"/>
        <v>취업지원금 : 2,250,000
기업기여금 : 950,000
기업순지원금 : 100,000</v>
      </c>
      <c r="H83" s="24" t="str">
        <f t="shared" si="64"/>
        <v>취업지원금 : 2,250,000
기업기여금 : 950,000
기업순지원금 : 100,000</v>
      </c>
      <c r="I83" s="24" t="str">
        <f t="shared" si="65"/>
        <v>취업지원금 : 2,250,000
기업기여금 : 950,000
기업순지원금 : 100,000</v>
      </c>
      <c r="J83" s="24" t="str">
        <f t="shared" si="66"/>
        <v>-</v>
      </c>
      <c r="K83" s="24" t="str">
        <f t="shared" si="67"/>
        <v>-</v>
      </c>
    </row>
    <row r="84" spans="2:11" ht="17.25" x14ac:dyDescent="0.3">
      <c r="B84" s="1"/>
      <c r="C84" s="2">
        <v>2</v>
      </c>
      <c r="D84" s="3" t="s">
        <v>23</v>
      </c>
      <c r="E84" s="20" t="e">
        <f t="shared" ref="E84:E147" si="278">TEXT(D84,"yyyy-mm-dd")&amp;" ~ "&amp;TEXT(DATE(YEAR($D84),MONTH($D84)+1,DAY($D84)-1),"YYYY-MM-DD")</f>
        <v>#VALUE!</v>
      </c>
      <c r="F84" s="21" t="e">
        <f t="shared" ref="F84:F147" si="279">TEXT(DATE(YEAR($D84),MONTH($D84)+1,DAY($D84)),"YYYY-MM-DD")&amp;" ~ "&amp;TEXT(DATE(YEAR($D84),MONTH($D84)+6,DAY($D84)-1),"YYYY-MM-DD")</f>
        <v>#VALUE!</v>
      </c>
      <c r="G84" s="21" t="e">
        <f t="shared" ref="G84:G147" si="280">TEXT(DATE(YEAR($D84),MONTH($D84)+6,DAY($D84)),"YYYY-MM-DD")&amp;" ~ "&amp;TEXT(DATE(YEAR($D84),MONTH($D84)+12,DAY($D84)-1),"YYYY-MM-DD")</f>
        <v>#VALUE!</v>
      </c>
      <c r="H84" s="21" t="e">
        <f t="shared" ref="H84:H147" si="281">TEXT(DATE(YEAR($D84),MONTH($D84)+12,DAY($D84)),"YYYY-MM-DD")&amp;" ~ "&amp;TEXT(DATE(YEAR($D84),MONTH($D84)+18,DAY($D84)-1),"YYYY-MM-DD")</f>
        <v>#VALUE!</v>
      </c>
      <c r="I84" s="21" t="e">
        <f t="shared" ref="I84:I147" si="282">TEXT(DATE(YEAR($D84),MONTH($D84)+18,DAY($D84)),"YYYY-MM-DD")&amp;" ~ "&amp;TEXT(DATE(YEAR($D84),MONTH($D84)+24,DAY($D84)-1),"YYYY-MM-DD")</f>
        <v>#VALUE!</v>
      </c>
      <c r="J84" s="21" t="str">
        <f t="shared" ref="J84:J147" si="283">IF($C84=3,TEXT(DATE(YEAR($D84),MONTH($D84)+24,DAY($D84)),"YYYY-MM-DD")&amp;" ~ "&amp;TEXT(DATE(YEAR($D84),MONTH($D84)+30,DAY($D84)-1),"YYYY-MM-DD"),"-")</f>
        <v>-</v>
      </c>
      <c r="K84" s="21" t="str">
        <f t="shared" ref="K84:K147" si="284">IF($C84=3,TEXT(DATE(YEAR($D84),MONTH($D84)+30,DAY($D84)),"YYYY-MM-DD")&amp;" ~ "&amp;TEXT(DATE(YEAR($D84),MONTH($D84)+36,DAY($D84)-1),"YYYY-MM-DD"),"-")</f>
        <v>-</v>
      </c>
    </row>
    <row r="85" spans="2:11" ht="34.5" x14ac:dyDescent="0.3">
      <c r="B85" s="1"/>
      <c r="C85" s="2"/>
      <c r="D85" s="4" t="str">
        <f t="shared" ref="D85:D148" si="285">B84&amp;" 필요서류"</f>
        <v xml:space="preserve"> 필요서류</v>
      </c>
      <c r="E85" s="22" t="e">
        <f t="shared" ref="E85:E148" si="286">TEXT(MONTH(D84),0)&amp;" ~ "&amp;IF(MOD(MONTH(D84)+1,12)=0,12,MOD(MONTH(D84)+1,12))&amp;"월 급여명세서, 급여이체내역, 근로계약서"</f>
        <v>#VALUE!</v>
      </c>
      <c r="F85" s="21" t="e">
        <f t="shared" ref="F85:F148" si="287">IF(MOD(MONTH(D84)+2,12)=0,12,MOD(MONTH(D84)+2,12))&amp;" ~ "&amp;IF(MOD(MONTH(D84)+6,12)=0,12,MOD(MONTH(D84)+6,12))&amp;"월 급여이체내역"</f>
        <v>#VALUE!</v>
      </c>
      <c r="G85" s="21" t="e">
        <f t="shared" ref="G85:G148" si="288">IF(MOD(MONTH(D84)+7,12)=0,12,MOD(MONTH(D84)+7,12))&amp;" ~ "&amp;IF(MOD(MONTH(D84)+12,12)=0,12,MOD(MONTH(D84)+12,12))&amp;"월 급여이체내역"</f>
        <v>#VALUE!</v>
      </c>
      <c r="H85" s="21" t="e">
        <f t="shared" ref="H85:H148" si="289">IF(MOD(MONTH(D84)+13,12)=0,12,MOD(MONTH(D84)+13,12))&amp;" ~ "&amp;IF(MOD(MONTH(D84)+18,12)=0,12,MOD(MONTH(D84)+18,12))&amp;"월 급여이체내역"</f>
        <v>#VALUE!</v>
      </c>
      <c r="I85" s="21" t="e">
        <f t="shared" ref="I85:I148" si="290">IF(MOD(MONTH(D84)+19,12)=0,12,MOD(MONTH(D84)+19,12))&amp;" ~ "&amp;IF(MOD(MONTH(D84)+24,12)=0,12,MOD(MONTH(D84)+24,12))&amp;"월 급여이체내역"</f>
        <v>#VALUE!</v>
      </c>
      <c r="J85" s="21" t="str">
        <f t="shared" ref="J85" si="291">IF($C84=3,IF(MOD(MONTH(D84)+25,12)=0,12,MOD(MONTH(D84)+25,12))&amp;" ~ "&amp;IF(MOD(MONTH(D84)+30,12)=0,12,MOD(MONTH(D84)+30,12))&amp;"월 급여이체내역","-")</f>
        <v>-</v>
      </c>
      <c r="K85" s="21" t="str">
        <f t="shared" ref="K85" si="292">IF($C84=3,IF(MOD(MONTH(D84)+31,12)=0,12,MOD(MONTH(D84)+31,12))&amp;" ~ "&amp;IF(MOD(MONTH(D84)+36,12)=0,12,MOD(MONTH(D84)+36,12))&amp;"월 급여이체내역","-")</f>
        <v>-</v>
      </c>
    </row>
    <row r="86" spans="2:11" ht="52.5" thickBot="1" x14ac:dyDescent="0.35">
      <c r="B86" s="5"/>
      <c r="C86" s="6"/>
      <c r="D86" s="7" t="str">
        <f t="shared" ref="D86:D149" si="293">B84&amp;" 지원금액"</f>
        <v xml:space="preserve"> 지원금액</v>
      </c>
      <c r="E86" s="23" t="str">
        <f t="shared" ref="E86:E149" si="294">IF($D84&lt;DATE(2018,6,1),"취업지원금 : 750,000
기업기여금 : 450,000  
기업순지원금 : 250,000",IF($D84&gt;DATE(2020,1,1),IF($C84=2,"취업지원금 : 750,000
기업기여금 : 450,000
기업순지원금 : 100,000","취업지원금 : 1,500,000  
기업기여금 : 500,000  
기업순지원금 : 100,000"),IF($C84=2,"취업지원금 : 750,000  
기업기여금 : 450,000  
기업순지원금 : 200,000","취업지원금 : 1,500,000  
기업기여금 : 500,000  
기업순지원금 : 200,000")))</f>
        <v>취업지원금 : 750,000
기업기여금 : 450,000
기업순지원금 : 100,000</v>
      </c>
      <c r="F86" s="24" t="str">
        <f t="shared" ref="F86:F149" si="295">IF($D84&lt;DATE(2018,6,1),"취업지원금 : 1,500,000
기업기여금 : 700,000  
기업순지원금 : 500,000",IF($D84&gt;DATE(2020,1,1),IF($C84=2,"취업지원금 : 1,500,000
기업기여금 : 700,000
기업순지원금 : 100,000","취업지원금 : 1,750,000  
기업기여금 : 500,000  
기업순지원금 : 100,000"),IF($C84=2,"취업지원금 : 1,500,000  
기업기여금 : 700,000  
기업순지원금 : 200,000","취업지원금 : 1,750,000  
기업기여금 : 500,000  
기업순지원금 : 200,000")))</f>
        <v>취업지원금 : 1,500,000
기업기여금 : 700,000
기업순지원금 : 100,000</v>
      </c>
      <c r="G86" s="24" t="str">
        <f t="shared" ref="G86:G149" si="296">IF($D84&lt;DATE(2018,6,1),"취업지원금 : 2,250,000
기업기여금 : 950,000  
기업순지원금 : 750,000",IF($D84&gt;DATE(2020,1,1),IF($C84=2,"취업지원금 : 2,250,000
기업기여금 : 950,000
기업순지원금 : 100,000","취업지원금 : 2,250,000  
기업기여금 : 750,000  
기업순지원금 : 100,000"),IF($C84=2,"취업지원금 : 2,250,000  
기업기여금 : 950,000  
기업순지원금 : 200,000","취업지원금 : 2,250,000  
기업기여금 : 750,000  
기업순지원금 : 200,000")))</f>
        <v>취업지원금 : 2,250,000
기업기여금 : 950,000
기업순지원금 : 100,000</v>
      </c>
      <c r="H86" s="24" t="str">
        <f t="shared" ref="H86:H149" si="297">IF($D84&lt;DATE(2018,6,1),"취업지원금 : 2,250,000
기업기여금 : 950,000  
기업순지원금 : 750,000",IF($D84&gt;DATE(2020,1,1),IF($C84=2,"취업지원금 : 2,250,000
기업기여금 : 950,000
기업순지원금 : 100,000","취업지원금 : 2,500,000  
기업기여금 : 1,000,000  
기업순지원금 : 100,000"),IF($C84=2,"취업지원금 : 2,250,000  
기업기여금 : 950,000  
기업순지원금 : 200,000","취업지원금 : 2,500,000  
기업기여금 : 1,000,000  
기업순지원금 : 200,000")))</f>
        <v>취업지원금 : 2,250,000
기업기여금 : 950,000
기업순지원금 : 100,000</v>
      </c>
      <c r="I86" s="24" t="str">
        <f t="shared" ref="I86:I149" si="298">IF($D84&lt;DATE(2018,6,1),"취업지원금 : 2,250,000
기업기여금 : 950,000  
기업순지원금 : 750,000",IF($D84&gt;DATE(2020,1,1),IF($C84=2,"취업지원금 : 2,250,000
기업기여금 : 950,000
기업순지원금 : 100,000","취업지원금 : 3,250,000  
기업기여금 : 1,000,000  
기업순지원금 : 100,000"),IF($C84=2,"취업지원금 : 2,250,000  
기업기여금 : 950,000  
기업순지원금 : 200,000","취업지원금 : 3,250,000  
기업기여금 : 1,000,000  
기업순지원금 : 200,000")))</f>
        <v>취업지원금 : 2,250,000
기업기여금 : 950,000
기업순지원금 : 100,000</v>
      </c>
      <c r="J86" s="24" t="str">
        <f t="shared" ref="J86:J149" si="299">IF($D84&lt;DATE(2018,6,1),"-",IF($D84&gt;DATE(2020,1,1),IF($C84=2,"-","취업지원금 : 3,250,000  
기업기여금 : 1,000,000  
기업순지원금 : 100,000"),IF($C84=2,"-","취업지원금 : 3,250,000  
기업기여금 : 1,000,000  
기업순지원금 : 250,000")))</f>
        <v>-</v>
      </c>
      <c r="K86" s="24" t="str">
        <f t="shared" ref="K86:K149" si="300">IF($D84&lt;DATE(2018,6,1),"-",IF($D84&gt;DATE(2020,1,1),IF($C84=2,"-","취업지원금 : 3,500,000  
기업기여금 : 1,250,000  
기업순지원금 : 100,000"),IF($C84=2,"-","취업지원금 : 3,500,000  
기업기여금 : 1,250,000  
기업순지원금 : 250,000")))</f>
        <v>-</v>
      </c>
    </row>
    <row r="87" spans="2:11" ht="17.25" x14ac:dyDescent="0.3">
      <c r="B87" s="1"/>
      <c r="C87" s="2">
        <v>2</v>
      </c>
      <c r="D87" s="3" t="s">
        <v>23</v>
      </c>
      <c r="E87" s="20" t="e">
        <f t="shared" ref="E87:E150" si="301">TEXT(D87,"yyyy-mm-dd")&amp;" ~ "&amp;TEXT(DATE(YEAR($D87),MONTH($D87)+1,DAY($D87)-1),"YYYY-MM-DD")</f>
        <v>#VALUE!</v>
      </c>
      <c r="F87" s="21" t="e">
        <f t="shared" si="279"/>
        <v>#VALUE!</v>
      </c>
      <c r="G87" s="21" t="e">
        <f t="shared" si="280"/>
        <v>#VALUE!</v>
      </c>
      <c r="H87" s="21" t="e">
        <f t="shared" si="281"/>
        <v>#VALUE!</v>
      </c>
      <c r="I87" s="21" t="e">
        <f t="shared" si="282"/>
        <v>#VALUE!</v>
      </c>
      <c r="J87" s="21" t="str">
        <f t="shared" si="283"/>
        <v>-</v>
      </c>
      <c r="K87" s="21" t="str">
        <f t="shared" si="284"/>
        <v>-</v>
      </c>
    </row>
    <row r="88" spans="2:11" ht="34.5" x14ac:dyDescent="0.3">
      <c r="B88" s="1"/>
      <c r="C88" s="2"/>
      <c r="D88" s="4" t="str">
        <f t="shared" ref="D88:D151" si="302">B87&amp;" 필요서류"</f>
        <v xml:space="preserve"> 필요서류</v>
      </c>
      <c r="E88" s="22" t="e">
        <f t="shared" ref="E88:E151" si="303">TEXT(MONTH(D87),0)&amp;" ~ "&amp;IF(MOD(MONTH(D87)+1,12)=0,12,MOD(MONTH(D87)+1,12))&amp;"월 급여명세서, 급여이체내역, 근로계약서"</f>
        <v>#VALUE!</v>
      </c>
      <c r="F88" s="21" t="e">
        <f t="shared" ref="F88:F151" si="304">IF(MOD(MONTH(D87)+2,12)=0,12,MOD(MONTH(D87)+2,12))&amp;" ~ "&amp;IF(MOD(MONTH(D87)+6,12)=0,12,MOD(MONTH(D87)+6,12))&amp;"월 급여이체내역"</f>
        <v>#VALUE!</v>
      </c>
      <c r="G88" s="21" t="e">
        <f t="shared" ref="G88:G151" si="305">IF(MOD(MONTH(D87)+7,12)=0,12,MOD(MONTH(D87)+7,12))&amp;" ~ "&amp;IF(MOD(MONTH(D87)+12,12)=0,12,MOD(MONTH(D87)+12,12))&amp;"월 급여이체내역"</f>
        <v>#VALUE!</v>
      </c>
      <c r="H88" s="21" t="e">
        <f t="shared" ref="H88:H151" si="306">IF(MOD(MONTH(D87)+13,12)=0,12,MOD(MONTH(D87)+13,12))&amp;" ~ "&amp;IF(MOD(MONTH(D87)+18,12)=0,12,MOD(MONTH(D87)+18,12))&amp;"월 급여이체내역"</f>
        <v>#VALUE!</v>
      </c>
      <c r="I88" s="21" t="e">
        <f t="shared" ref="I88:I151" si="307">IF(MOD(MONTH(D87)+19,12)=0,12,MOD(MONTH(D87)+19,12))&amp;" ~ "&amp;IF(MOD(MONTH(D87)+24,12)=0,12,MOD(MONTH(D87)+24,12))&amp;"월 급여이체내역"</f>
        <v>#VALUE!</v>
      </c>
      <c r="J88" s="21" t="str">
        <f t="shared" ref="J88" si="308">IF($C87=3,IF(MOD(MONTH(D87)+25,12)=0,12,MOD(MONTH(D87)+25,12))&amp;" ~ "&amp;IF(MOD(MONTH(D87)+30,12)=0,12,MOD(MONTH(D87)+30,12))&amp;"월 급여이체내역","-")</f>
        <v>-</v>
      </c>
      <c r="K88" s="21" t="str">
        <f t="shared" ref="K88" si="309">IF($C87=3,IF(MOD(MONTH(D87)+31,12)=0,12,MOD(MONTH(D87)+31,12))&amp;" ~ "&amp;IF(MOD(MONTH(D87)+36,12)=0,12,MOD(MONTH(D87)+36,12))&amp;"월 급여이체내역","-")</f>
        <v>-</v>
      </c>
    </row>
    <row r="89" spans="2:11" ht="52.5" thickBot="1" x14ac:dyDescent="0.35">
      <c r="B89" s="5"/>
      <c r="C89" s="6"/>
      <c r="D89" s="7" t="str">
        <f t="shared" ref="D89:D152" si="310">B87&amp;" 지원금액"</f>
        <v xml:space="preserve"> 지원금액</v>
      </c>
      <c r="E89" s="23" t="str">
        <f t="shared" si="294"/>
        <v>취업지원금 : 750,000
기업기여금 : 450,000
기업순지원금 : 100,000</v>
      </c>
      <c r="F89" s="24" t="str">
        <f t="shared" si="295"/>
        <v>취업지원금 : 1,500,000
기업기여금 : 700,000
기업순지원금 : 100,000</v>
      </c>
      <c r="G89" s="24" t="str">
        <f t="shared" si="296"/>
        <v>취업지원금 : 2,250,000
기업기여금 : 950,000
기업순지원금 : 100,000</v>
      </c>
      <c r="H89" s="24" t="str">
        <f t="shared" si="297"/>
        <v>취업지원금 : 2,250,000
기업기여금 : 950,000
기업순지원금 : 100,000</v>
      </c>
      <c r="I89" s="24" t="str">
        <f t="shared" si="298"/>
        <v>취업지원금 : 2,250,000
기업기여금 : 950,000
기업순지원금 : 100,000</v>
      </c>
      <c r="J89" s="24" t="str">
        <f t="shared" si="299"/>
        <v>-</v>
      </c>
      <c r="K89" s="24" t="str">
        <f t="shared" si="300"/>
        <v>-</v>
      </c>
    </row>
    <row r="90" spans="2:11" ht="17.25" x14ac:dyDescent="0.3">
      <c r="B90" s="1"/>
      <c r="C90" s="2">
        <v>2</v>
      </c>
      <c r="D90" s="3" t="s">
        <v>23</v>
      </c>
      <c r="E90" s="20" t="e">
        <f t="shared" ref="E90:E153" si="311">TEXT(D90,"yyyy-mm-dd")&amp;" ~ "&amp;TEXT(DATE(YEAR($D90),MONTH($D90)+1,DAY($D90)-1),"YYYY-MM-DD")</f>
        <v>#VALUE!</v>
      </c>
      <c r="F90" s="21" t="e">
        <f t="shared" si="279"/>
        <v>#VALUE!</v>
      </c>
      <c r="G90" s="21" t="e">
        <f t="shared" si="280"/>
        <v>#VALUE!</v>
      </c>
      <c r="H90" s="21" t="e">
        <f t="shared" si="281"/>
        <v>#VALUE!</v>
      </c>
      <c r="I90" s="21" t="e">
        <f t="shared" si="282"/>
        <v>#VALUE!</v>
      </c>
      <c r="J90" s="21" t="str">
        <f t="shared" si="283"/>
        <v>-</v>
      </c>
      <c r="K90" s="21" t="str">
        <f t="shared" si="284"/>
        <v>-</v>
      </c>
    </row>
    <row r="91" spans="2:11" ht="34.5" x14ac:dyDescent="0.3">
      <c r="B91" s="1"/>
      <c r="C91" s="2"/>
      <c r="D91" s="4" t="str">
        <f t="shared" ref="D91:D154" si="312">B90&amp;" 필요서류"</f>
        <v xml:space="preserve"> 필요서류</v>
      </c>
      <c r="E91" s="22" t="e">
        <f t="shared" ref="E91:E154" si="313">TEXT(MONTH(D90),0)&amp;" ~ "&amp;IF(MOD(MONTH(D90)+1,12)=0,12,MOD(MONTH(D90)+1,12))&amp;"월 급여명세서, 급여이체내역, 근로계약서"</f>
        <v>#VALUE!</v>
      </c>
      <c r="F91" s="21" t="e">
        <f t="shared" ref="F91:F154" si="314">IF(MOD(MONTH(D90)+2,12)=0,12,MOD(MONTH(D90)+2,12))&amp;" ~ "&amp;IF(MOD(MONTH(D90)+6,12)=0,12,MOD(MONTH(D90)+6,12))&amp;"월 급여이체내역"</f>
        <v>#VALUE!</v>
      </c>
      <c r="G91" s="21" t="e">
        <f t="shared" ref="G91:G154" si="315">IF(MOD(MONTH(D90)+7,12)=0,12,MOD(MONTH(D90)+7,12))&amp;" ~ "&amp;IF(MOD(MONTH(D90)+12,12)=0,12,MOD(MONTH(D90)+12,12))&amp;"월 급여이체내역"</f>
        <v>#VALUE!</v>
      </c>
      <c r="H91" s="21" t="e">
        <f t="shared" ref="H91:H154" si="316">IF(MOD(MONTH(D90)+13,12)=0,12,MOD(MONTH(D90)+13,12))&amp;" ~ "&amp;IF(MOD(MONTH(D90)+18,12)=0,12,MOD(MONTH(D90)+18,12))&amp;"월 급여이체내역"</f>
        <v>#VALUE!</v>
      </c>
      <c r="I91" s="21" t="e">
        <f t="shared" ref="I91:I154" si="317">IF(MOD(MONTH(D90)+19,12)=0,12,MOD(MONTH(D90)+19,12))&amp;" ~ "&amp;IF(MOD(MONTH(D90)+24,12)=0,12,MOD(MONTH(D90)+24,12))&amp;"월 급여이체내역"</f>
        <v>#VALUE!</v>
      </c>
      <c r="J91" s="21" t="str">
        <f t="shared" ref="J91" si="318">IF($C90=3,IF(MOD(MONTH(D90)+25,12)=0,12,MOD(MONTH(D90)+25,12))&amp;" ~ "&amp;IF(MOD(MONTH(D90)+30,12)=0,12,MOD(MONTH(D90)+30,12))&amp;"월 급여이체내역","-")</f>
        <v>-</v>
      </c>
      <c r="K91" s="21" t="str">
        <f t="shared" ref="K91" si="319">IF($C90=3,IF(MOD(MONTH(D90)+31,12)=0,12,MOD(MONTH(D90)+31,12))&amp;" ~ "&amp;IF(MOD(MONTH(D90)+36,12)=0,12,MOD(MONTH(D90)+36,12))&amp;"월 급여이체내역","-")</f>
        <v>-</v>
      </c>
    </row>
    <row r="92" spans="2:11" ht="52.5" thickBot="1" x14ac:dyDescent="0.35">
      <c r="B92" s="5"/>
      <c r="C92" s="6"/>
      <c r="D92" s="7" t="str">
        <f t="shared" ref="D92:D155" si="320">B90&amp;" 지원금액"</f>
        <v xml:space="preserve"> 지원금액</v>
      </c>
      <c r="E92" s="23" t="str">
        <f t="shared" si="294"/>
        <v>취업지원금 : 750,000
기업기여금 : 450,000
기업순지원금 : 100,000</v>
      </c>
      <c r="F92" s="24" t="str">
        <f t="shared" si="295"/>
        <v>취업지원금 : 1,500,000
기업기여금 : 700,000
기업순지원금 : 100,000</v>
      </c>
      <c r="G92" s="24" t="str">
        <f t="shared" si="296"/>
        <v>취업지원금 : 2,250,000
기업기여금 : 950,000
기업순지원금 : 100,000</v>
      </c>
      <c r="H92" s="24" t="str">
        <f t="shared" si="297"/>
        <v>취업지원금 : 2,250,000
기업기여금 : 950,000
기업순지원금 : 100,000</v>
      </c>
      <c r="I92" s="24" t="str">
        <f t="shared" si="298"/>
        <v>취업지원금 : 2,250,000
기업기여금 : 950,000
기업순지원금 : 100,000</v>
      </c>
      <c r="J92" s="24" t="str">
        <f t="shared" si="299"/>
        <v>-</v>
      </c>
      <c r="K92" s="24" t="str">
        <f t="shared" si="300"/>
        <v>-</v>
      </c>
    </row>
    <row r="93" spans="2:11" ht="17.25" x14ac:dyDescent="0.3">
      <c r="B93" s="1"/>
      <c r="C93" s="2">
        <v>2</v>
      </c>
      <c r="D93" s="3" t="s">
        <v>23</v>
      </c>
      <c r="E93" s="20" t="e">
        <f t="shared" ref="E93:E156" si="321">TEXT(D93,"yyyy-mm-dd")&amp;" ~ "&amp;TEXT(DATE(YEAR($D93),MONTH($D93)+1,DAY($D93)-1),"YYYY-MM-DD")</f>
        <v>#VALUE!</v>
      </c>
      <c r="F93" s="21" t="e">
        <f t="shared" si="279"/>
        <v>#VALUE!</v>
      </c>
      <c r="G93" s="21" t="e">
        <f t="shared" si="280"/>
        <v>#VALUE!</v>
      </c>
      <c r="H93" s="21" t="e">
        <f t="shared" si="281"/>
        <v>#VALUE!</v>
      </c>
      <c r="I93" s="21" t="e">
        <f t="shared" si="282"/>
        <v>#VALUE!</v>
      </c>
      <c r="J93" s="21" t="str">
        <f t="shared" si="283"/>
        <v>-</v>
      </c>
      <c r="K93" s="21" t="str">
        <f t="shared" si="284"/>
        <v>-</v>
      </c>
    </row>
    <row r="94" spans="2:11" ht="34.5" x14ac:dyDescent="0.3">
      <c r="B94" s="1"/>
      <c r="C94" s="2"/>
      <c r="D94" s="4" t="str">
        <f t="shared" ref="D94:D157" si="322">B93&amp;" 필요서류"</f>
        <v xml:space="preserve"> 필요서류</v>
      </c>
      <c r="E94" s="22" t="e">
        <f t="shared" ref="E94:E157" si="323">TEXT(MONTH(D93),0)&amp;" ~ "&amp;IF(MOD(MONTH(D93)+1,12)=0,12,MOD(MONTH(D93)+1,12))&amp;"월 급여명세서, 급여이체내역, 근로계약서"</f>
        <v>#VALUE!</v>
      </c>
      <c r="F94" s="21" t="e">
        <f t="shared" ref="F94:F157" si="324">IF(MOD(MONTH(D93)+2,12)=0,12,MOD(MONTH(D93)+2,12))&amp;" ~ "&amp;IF(MOD(MONTH(D93)+6,12)=0,12,MOD(MONTH(D93)+6,12))&amp;"월 급여이체내역"</f>
        <v>#VALUE!</v>
      </c>
      <c r="G94" s="21" t="e">
        <f t="shared" ref="G94:G157" si="325">IF(MOD(MONTH(D93)+7,12)=0,12,MOD(MONTH(D93)+7,12))&amp;" ~ "&amp;IF(MOD(MONTH(D93)+12,12)=0,12,MOD(MONTH(D93)+12,12))&amp;"월 급여이체내역"</f>
        <v>#VALUE!</v>
      </c>
      <c r="H94" s="21" t="e">
        <f t="shared" ref="H94:H157" si="326">IF(MOD(MONTH(D93)+13,12)=0,12,MOD(MONTH(D93)+13,12))&amp;" ~ "&amp;IF(MOD(MONTH(D93)+18,12)=0,12,MOD(MONTH(D93)+18,12))&amp;"월 급여이체내역"</f>
        <v>#VALUE!</v>
      </c>
      <c r="I94" s="21" t="e">
        <f t="shared" ref="I94:I157" si="327">IF(MOD(MONTH(D93)+19,12)=0,12,MOD(MONTH(D93)+19,12))&amp;" ~ "&amp;IF(MOD(MONTH(D93)+24,12)=0,12,MOD(MONTH(D93)+24,12))&amp;"월 급여이체내역"</f>
        <v>#VALUE!</v>
      </c>
      <c r="J94" s="21" t="str">
        <f t="shared" ref="J94" si="328">IF($C93=3,IF(MOD(MONTH(D93)+25,12)=0,12,MOD(MONTH(D93)+25,12))&amp;" ~ "&amp;IF(MOD(MONTH(D93)+30,12)=0,12,MOD(MONTH(D93)+30,12))&amp;"월 급여이체내역","-")</f>
        <v>-</v>
      </c>
      <c r="K94" s="21" t="str">
        <f t="shared" ref="K94" si="329">IF($C93=3,IF(MOD(MONTH(D93)+31,12)=0,12,MOD(MONTH(D93)+31,12))&amp;" ~ "&amp;IF(MOD(MONTH(D93)+36,12)=0,12,MOD(MONTH(D93)+36,12))&amp;"월 급여이체내역","-")</f>
        <v>-</v>
      </c>
    </row>
    <row r="95" spans="2:11" ht="52.5" thickBot="1" x14ac:dyDescent="0.35">
      <c r="B95" s="5"/>
      <c r="C95" s="6"/>
      <c r="D95" s="7" t="str">
        <f t="shared" ref="D95:D158" si="330">B93&amp;" 지원금액"</f>
        <v xml:space="preserve"> 지원금액</v>
      </c>
      <c r="E95" s="23" t="str">
        <f t="shared" si="294"/>
        <v>취업지원금 : 750,000
기업기여금 : 450,000
기업순지원금 : 100,000</v>
      </c>
      <c r="F95" s="24" t="str">
        <f t="shared" si="295"/>
        <v>취업지원금 : 1,500,000
기업기여금 : 700,000
기업순지원금 : 100,000</v>
      </c>
      <c r="G95" s="24" t="str">
        <f t="shared" si="296"/>
        <v>취업지원금 : 2,250,000
기업기여금 : 950,000
기업순지원금 : 100,000</v>
      </c>
      <c r="H95" s="24" t="str">
        <f t="shared" si="297"/>
        <v>취업지원금 : 2,250,000
기업기여금 : 950,000
기업순지원금 : 100,000</v>
      </c>
      <c r="I95" s="24" t="str">
        <f t="shared" si="298"/>
        <v>취업지원금 : 2,250,000
기업기여금 : 950,000
기업순지원금 : 100,000</v>
      </c>
      <c r="J95" s="24" t="str">
        <f t="shared" si="299"/>
        <v>-</v>
      </c>
      <c r="K95" s="24" t="str">
        <f t="shared" si="300"/>
        <v>-</v>
      </c>
    </row>
    <row r="96" spans="2:11" ht="17.25" x14ac:dyDescent="0.3">
      <c r="B96" s="1"/>
      <c r="C96" s="2">
        <v>2</v>
      </c>
      <c r="D96" s="3" t="s">
        <v>23</v>
      </c>
      <c r="E96" s="20" t="e">
        <f t="shared" ref="E96:E159" si="331">TEXT(D96,"yyyy-mm-dd")&amp;" ~ "&amp;TEXT(DATE(YEAR($D96),MONTH($D96)+1,DAY($D96)-1),"YYYY-MM-DD")</f>
        <v>#VALUE!</v>
      </c>
      <c r="F96" s="21" t="e">
        <f t="shared" si="279"/>
        <v>#VALUE!</v>
      </c>
      <c r="G96" s="21" t="e">
        <f t="shared" si="280"/>
        <v>#VALUE!</v>
      </c>
      <c r="H96" s="21" t="e">
        <f t="shared" si="281"/>
        <v>#VALUE!</v>
      </c>
      <c r="I96" s="21" t="e">
        <f t="shared" si="282"/>
        <v>#VALUE!</v>
      </c>
      <c r="J96" s="21" t="str">
        <f t="shared" si="283"/>
        <v>-</v>
      </c>
      <c r="K96" s="21" t="str">
        <f t="shared" si="284"/>
        <v>-</v>
      </c>
    </row>
    <row r="97" spans="2:11" ht="34.5" x14ac:dyDescent="0.3">
      <c r="B97" s="1"/>
      <c r="C97" s="2"/>
      <c r="D97" s="4" t="str">
        <f t="shared" ref="D97:D160" si="332">B96&amp;" 필요서류"</f>
        <v xml:space="preserve"> 필요서류</v>
      </c>
      <c r="E97" s="22" t="e">
        <f t="shared" ref="E97:E160" si="333">TEXT(MONTH(D96),0)&amp;" ~ "&amp;IF(MOD(MONTH(D96)+1,12)=0,12,MOD(MONTH(D96)+1,12))&amp;"월 급여명세서, 급여이체내역, 근로계약서"</f>
        <v>#VALUE!</v>
      </c>
      <c r="F97" s="21" t="e">
        <f t="shared" ref="F97:F160" si="334">IF(MOD(MONTH(D96)+2,12)=0,12,MOD(MONTH(D96)+2,12))&amp;" ~ "&amp;IF(MOD(MONTH(D96)+6,12)=0,12,MOD(MONTH(D96)+6,12))&amp;"월 급여이체내역"</f>
        <v>#VALUE!</v>
      </c>
      <c r="G97" s="21" t="e">
        <f t="shared" ref="G97:G160" si="335">IF(MOD(MONTH(D96)+7,12)=0,12,MOD(MONTH(D96)+7,12))&amp;" ~ "&amp;IF(MOD(MONTH(D96)+12,12)=0,12,MOD(MONTH(D96)+12,12))&amp;"월 급여이체내역"</f>
        <v>#VALUE!</v>
      </c>
      <c r="H97" s="21" t="e">
        <f t="shared" ref="H97:H160" si="336">IF(MOD(MONTH(D96)+13,12)=0,12,MOD(MONTH(D96)+13,12))&amp;" ~ "&amp;IF(MOD(MONTH(D96)+18,12)=0,12,MOD(MONTH(D96)+18,12))&amp;"월 급여이체내역"</f>
        <v>#VALUE!</v>
      </c>
      <c r="I97" s="21" t="e">
        <f t="shared" ref="I97:I160" si="337">IF(MOD(MONTH(D96)+19,12)=0,12,MOD(MONTH(D96)+19,12))&amp;" ~ "&amp;IF(MOD(MONTH(D96)+24,12)=0,12,MOD(MONTH(D96)+24,12))&amp;"월 급여이체내역"</f>
        <v>#VALUE!</v>
      </c>
      <c r="J97" s="21" t="str">
        <f t="shared" ref="J97" si="338">IF($C96=3,IF(MOD(MONTH(D96)+25,12)=0,12,MOD(MONTH(D96)+25,12))&amp;" ~ "&amp;IF(MOD(MONTH(D96)+30,12)=0,12,MOD(MONTH(D96)+30,12))&amp;"월 급여이체내역","-")</f>
        <v>-</v>
      </c>
      <c r="K97" s="21" t="str">
        <f t="shared" ref="K97" si="339">IF($C96=3,IF(MOD(MONTH(D96)+31,12)=0,12,MOD(MONTH(D96)+31,12))&amp;" ~ "&amp;IF(MOD(MONTH(D96)+36,12)=0,12,MOD(MONTH(D96)+36,12))&amp;"월 급여이체내역","-")</f>
        <v>-</v>
      </c>
    </row>
    <row r="98" spans="2:11" ht="52.5" thickBot="1" x14ac:dyDescent="0.35">
      <c r="B98" s="5"/>
      <c r="C98" s="6"/>
      <c r="D98" s="7" t="str">
        <f t="shared" ref="D98:D161" si="340">B96&amp;" 지원금액"</f>
        <v xml:space="preserve"> 지원금액</v>
      </c>
      <c r="E98" s="23" t="str">
        <f t="shared" si="294"/>
        <v>취업지원금 : 750,000
기업기여금 : 450,000
기업순지원금 : 100,000</v>
      </c>
      <c r="F98" s="24" t="str">
        <f t="shared" si="295"/>
        <v>취업지원금 : 1,500,000
기업기여금 : 700,000
기업순지원금 : 100,000</v>
      </c>
      <c r="G98" s="24" t="str">
        <f t="shared" si="296"/>
        <v>취업지원금 : 2,250,000
기업기여금 : 950,000
기업순지원금 : 100,000</v>
      </c>
      <c r="H98" s="24" t="str">
        <f t="shared" si="297"/>
        <v>취업지원금 : 2,250,000
기업기여금 : 950,000
기업순지원금 : 100,000</v>
      </c>
      <c r="I98" s="24" t="str">
        <f t="shared" si="298"/>
        <v>취업지원금 : 2,250,000
기업기여금 : 950,000
기업순지원금 : 100,000</v>
      </c>
      <c r="J98" s="24" t="str">
        <f t="shared" si="299"/>
        <v>-</v>
      </c>
      <c r="K98" s="24" t="str">
        <f t="shared" si="300"/>
        <v>-</v>
      </c>
    </row>
    <row r="99" spans="2:11" ht="17.25" x14ac:dyDescent="0.3">
      <c r="B99" s="1"/>
      <c r="C99" s="2">
        <v>2</v>
      </c>
      <c r="D99" s="3" t="s">
        <v>23</v>
      </c>
      <c r="E99" s="20" t="e">
        <f t="shared" ref="E99:E162" si="341">TEXT(D99,"yyyy-mm-dd")&amp;" ~ "&amp;TEXT(DATE(YEAR($D99),MONTH($D99)+1,DAY($D99)-1),"YYYY-MM-DD")</f>
        <v>#VALUE!</v>
      </c>
      <c r="F99" s="21" t="e">
        <f t="shared" si="279"/>
        <v>#VALUE!</v>
      </c>
      <c r="G99" s="21" t="e">
        <f t="shared" si="280"/>
        <v>#VALUE!</v>
      </c>
      <c r="H99" s="21" t="e">
        <f t="shared" si="281"/>
        <v>#VALUE!</v>
      </c>
      <c r="I99" s="21" t="e">
        <f t="shared" si="282"/>
        <v>#VALUE!</v>
      </c>
      <c r="J99" s="21" t="str">
        <f t="shared" si="283"/>
        <v>-</v>
      </c>
      <c r="K99" s="21" t="str">
        <f t="shared" si="284"/>
        <v>-</v>
      </c>
    </row>
    <row r="100" spans="2:11" ht="34.5" x14ac:dyDescent="0.3">
      <c r="B100" s="1"/>
      <c r="C100" s="2"/>
      <c r="D100" s="4" t="str">
        <f t="shared" ref="D100:D163" si="342">B99&amp;" 필요서류"</f>
        <v xml:space="preserve"> 필요서류</v>
      </c>
      <c r="E100" s="22" t="e">
        <f t="shared" ref="E100:E163" si="343">TEXT(MONTH(D99),0)&amp;" ~ "&amp;IF(MOD(MONTH(D99)+1,12)=0,12,MOD(MONTH(D99)+1,12))&amp;"월 급여명세서, 급여이체내역, 근로계약서"</f>
        <v>#VALUE!</v>
      </c>
      <c r="F100" s="21" t="e">
        <f t="shared" ref="F100:F163" si="344">IF(MOD(MONTH(D99)+2,12)=0,12,MOD(MONTH(D99)+2,12))&amp;" ~ "&amp;IF(MOD(MONTH(D99)+6,12)=0,12,MOD(MONTH(D99)+6,12))&amp;"월 급여이체내역"</f>
        <v>#VALUE!</v>
      </c>
      <c r="G100" s="21" t="e">
        <f t="shared" ref="G100:G163" si="345">IF(MOD(MONTH(D99)+7,12)=0,12,MOD(MONTH(D99)+7,12))&amp;" ~ "&amp;IF(MOD(MONTH(D99)+12,12)=0,12,MOD(MONTH(D99)+12,12))&amp;"월 급여이체내역"</f>
        <v>#VALUE!</v>
      </c>
      <c r="H100" s="21" t="e">
        <f t="shared" ref="H100:H163" si="346">IF(MOD(MONTH(D99)+13,12)=0,12,MOD(MONTH(D99)+13,12))&amp;" ~ "&amp;IF(MOD(MONTH(D99)+18,12)=0,12,MOD(MONTH(D99)+18,12))&amp;"월 급여이체내역"</f>
        <v>#VALUE!</v>
      </c>
      <c r="I100" s="21" t="e">
        <f t="shared" ref="I100:I163" si="347">IF(MOD(MONTH(D99)+19,12)=0,12,MOD(MONTH(D99)+19,12))&amp;" ~ "&amp;IF(MOD(MONTH(D99)+24,12)=0,12,MOD(MONTH(D99)+24,12))&amp;"월 급여이체내역"</f>
        <v>#VALUE!</v>
      </c>
      <c r="J100" s="21" t="str">
        <f t="shared" ref="J100" si="348">IF($C99=3,IF(MOD(MONTH(D99)+25,12)=0,12,MOD(MONTH(D99)+25,12))&amp;" ~ "&amp;IF(MOD(MONTH(D99)+30,12)=0,12,MOD(MONTH(D99)+30,12))&amp;"월 급여이체내역","-")</f>
        <v>-</v>
      </c>
      <c r="K100" s="21" t="str">
        <f t="shared" ref="K100" si="349">IF($C99=3,IF(MOD(MONTH(D99)+31,12)=0,12,MOD(MONTH(D99)+31,12))&amp;" ~ "&amp;IF(MOD(MONTH(D99)+36,12)=0,12,MOD(MONTH(D99)+36,12))&amp;"월 급여이체내역","-")</f>
        <v>-</v>
      </c>
    </row>
    <row r="101" spans="2:11" ht="52.5" thickBot="1" x14ac:dyDescent="0.35">
      <c r="B101" s="5"/>
      <c r="C101" s="6"/>
      <c r="D101" s="7" t="str">
        <f t="shared" ref="D101:D164" si="350">B99&amp;" 지원금액"</f>
        <v xml:space="preserve"> 지원금액</v>
      </c>
      <c r="E101" s="23" t="str">
        <f t="shared" si="294"/>
        <v>취업지원금 : 750,000
기업기여금 : 450,000
기업순지원금 : 100,000</v>
      </c>
      <c r="F101" s="24" t="str">
        <f t="shared" si="295"/>
        <v>취업지원금 : 1,500,000
기업기여금 : 700,000
기업순지원금 : 100,000</v>
      </c>
      <c r="G101" s="24" t="str">
        <f t="shared" si="296"/>
        <v>취업지원금 : 2,250,000
기업기여금 : 950,000
기업순지원금 : 100,000</v>
      </c>
      <c r="H101" s="24" t="str">
        <f t="shared" si="297"/>
        <v>취업지원금 : 2,250,000
기업기여금 : 950,000
기업순지원금 : 100,000</v>
      </c>
      <c r="I101" s="24" t="str">
        <f t="shared" si="298"/>
        <v>취업지원금 : 2,250,000
기업기여금 : 950,000
기업순지원금 : 100,000</v>
      </c>
      <c r="J101" s="24" t="str">
        <f t="shared" si="299"/>
        <v>-</v>
      </c>
      <c r="K101" s="24" t="str">
        <f t="shared" si="300"/>
        <v>-</v>
      </c>
    </row>
    <row r="102" spans="2:11" ht="17.25" x14ac:dyDescent="0.3">
      <c r="B102" s="1"/>
      <c r="C102" s="2">
        <v>2</v>
      </c>
      <c r="D102" s="3" t="s">
        <v>23</v>
      </c>
      <c r="E102" s="20" t="e">
        <f t="shared" ref="E102:E165" si="351">TEXT(D102,"yyyy-mm-dd")&amp;" ~ "&amp;TEXT(DATE(YEAR($D102),MONTH($D102)+1,DAY($D102)-1),"YYYY-MM-DD")</f>
        <v>#VALUE!</v>
      </c>
      <c r="F102" s="21" t="e">
        <f t="shared" si="279"/>
        <v>#VALUE!</v>
      </c>
      <c r="G102" s="21" t="e">
        <f t="shared" si="280"/>
        <v>#VALUE!</v>
      </c>
      <c r="H102" s="21" t="e">
        <f t="shared" si="281"/>
        <v>#VALUE!</v>
      </c>
      <c r="I102" s="21" t="e">
        <f t="shared" si="282"/>
        <v>#VALUE!</v>
      </c>
      <c r="J102" s="21" t="str">
        <f t="shared" si="283"/>
        <v>-</v>
      </c>
      <c r="K102" s="21" t="str">
        <f t="shared" si="284"/>
        <v>-</v>
      </c>
    </row>
    <row r="103" spans="2:11" ht="34.5" x14ac:dyDescent="0.3">
      <c r="B103" s="1"/>
      <c r="C103" s="2"/>
      <c r="D103" s="4" t="str">
        <f t="shared" ref="D103:D166" si="352">B102&amp;" 필요서류"</f>
        <v xml:space="preserve"> 필요서류</v>
      </c>
      <c r="E103" s="22" t="e">
        <f t="shared" ref="E103:E166" si="353">TEXT(MONTH(D102),0)&amp;" ~ "&amp;IF(MOD(MONTH(D102)+1,12)=0,12,MOD(MONTH(D102)+1,12))&amp;"월 급여명세서, 급여이체내역, 근로계약서"</f>
        <v>#VALUE!</v>
      </c>
      <c r="F103" s="21" t="e">
        <f t="shared" ref="F103:F166" si="354">IF(MOD(MONTH(D102)+2,12)=0,12,MOD(MONTH(D102)+2,12))&amp;" ~ "&amp;IF(MOD(MONTH(D102)+6,12)=0,12,MOD(MONTH(D102)+6,12))&amp;"월 급여이체내역"</f>
        <v>#VALUE!</v>
      </c>
      <c r="G103" s="21" t="e">
        <f t="shared" ref="G103:G166" si="355">IF(MOD(MONTH(D102)+7,12)=0,12,MOD(MONTH(D102)+7,12))&amp;" ~ "&amp;IF(MOD(MONTH(D102)+12,12)=0,12,MOD(MONTH(D102)+12,12))&amp;"월 급여이체내역"</f>
        <v>#VALUE!</v>
      </c>
      <c r="H103" s="21" t="e">
        <f t="shared" ref="H103:H166" si="356">IF(MOD(MONTH(D102)+13,12)=0,12,MOD(MONTH(D102)+13,12))&amp;" ~ "&amp;IF(MOD(MONTH(D102)+18,12)=0,12,MOD(MONTH(D102)+18,12))&amp;"월 급여이체내역"</f>
        <v>#VALUE!</v>
      </c>
      <c r="I103" s="21" t="e">
        <f t="shared" ref="I103:I166" si="357">IF(MOD(MONTH(D102)+19,12)=0,12,MOD(MONTH(D102)+19,12))&amp;" ~ "&amp;IF(MOD(MONTH(D102)+24,12)=0,12,MOD(MONTH(D102)+24,12))&amp;"월 급여이체내역"</f>
        <v>#VALUE!</v>
      </c>
      <c r="J103" s="21" t="str">
        <f t="shared" ref="J103" si="358">IF($C102=3,IF(MOD(MONTH(D102)+25,12)=0,12,MOD(MONTH(D102)+25,12))&amp;" ~ "&amp;IF(MOD(MONTH(D102)+30,12)=0,12,MOD(MONTH(D102)+30,12))&amp;"월 급여이체내역","-")</f>
        <v>-</v>
      </c>
      <c r="K103" s="21" t="str">
        <f t="shared" ref="K103" si="359">IF($C102=3,IF(MOD(MONTH(D102)+31,12)=0,12,MOD(MONTH(D102)+31,12))&amp;" ~ "&amp;IF(MOD(MONTH(D102)+36,12)=0,12,MOD(MONTH(D102)+36,12))&amp;"월 급여이체내역","-")</f>
        <v>-</v>
      </c>
    </row>
    <row r="104" spans="2:11" ht="52.5" thickBot="1" x14ac:dyDescent="0.35">
      <c r="B104" s="5"/>
      <c r="C104" s="6"/>
      <c r="D104" s="7" t="str">
        <f t="shared" ref="D104:D167" si="360">B102&amp;" 지원금액"</f>
        <v xml:space="preserve"> 지원금액</v>
      </c>
      <c r="E104" s="23" t="str">
        <f t="shared" si="294"/>
        <v>취업지원금 : 750,000
기업기여금 : 450,000
기업순지원금 : 100,000</v>
      </c>
      <c r="F104" s="24" t="str">
        <f t="shared" si="295"/>
        <v>취업지원금 : 1,500,000
기업기여금 : 700,000
기업순지원금 : 100,000</v>
      </c>
      <c r="G104" s="24" t="str">
        <f t="shared" si="296"/>
        <v>취업지원금 : 2,250,000
기업기여금 : 950,000
기업순지원금 : 100,000</v>
      </c>
      <c r="H104" s="24" t="str">
        <f t="shared" si="297"/>
        <v>취업지원금 : 2,250,000
기업기여금 : 950,000
기업순지원금 : 100,000</v>
      </c>
      <c r="I104" s="24" t="str">
        <f t="shared" si="298"/>
        <v>취업지원금 : 2,250,000
기업기여금 : 950,000
기업순지원금 : 100,000</v>
      </c>
      <c r="J104" s="24" t="str">
        <f t="shared" si="299"/>
        <v>-</v>
      </c>
      <c r="K104" s="24" t="str">
        <f t="shared" si="300"/>
        <v>-</v>
      </c>
    </row>
    <row r="105" spans="2:11" ht="17.25" x14ac:dyDescent="0.3">
      <c r="B105" s="1"/>
      <c r="C105" s="2">
        <v>2</v>
      </c>
      <c r="D105" s="3" t="s">
        <v>23</v>
      </c>
      <c r="E105" s="20" t="e">
        <f t="shared" ref="E105:E168" si="361">TEXT(D105,"yyyy-mm-dd")&amp;" ~ "&amp;TEXT(DATE(YEAR($D105),MONTH($D105)+1,DAY($D105)-1),"YYYY-MM-DD")</f>
        <v>#VALUE!</v>
      </c>
      <c r="F105" s="21" t="e">
        <f t="shared" si="279"/>
        <v>#VALUE!</v>
      </c>
      <c r="G105" s="21" t="e">
        <f t="shared" si="280"/>
        <v>#VALUE!</v>
      </c>
      <c r="H105" s="21" t="e">
        <f t="shared" si="281"/>
        <v>#VALUE!</v>
      </c>
      <c r="I105" s="21" t="e">
        <f t="shared" si="282"/>
        <v>#VALUE!</v>
      </c>
      <c r="J105" s="21" t="str">
        <f t="shared" si="283"/>
        <v>-</v>
      </c>
      <c r="K105" s="21" t="str">
        <f t="shared" si="284"/>
        <v>-</v>
      </c>
    </row>
    <row r="106" spans="2:11" ht="34.5" x14ac:dyDescent="0.3">
      <c r="B106" s="1"/>
      <c r="C106" s="2"/>
      <c r="D106" s="4" t="str">
        <f t="shared" ref="D106:D169" si="362">B105&amp;" 필요서류"</f>
        <v xml:space="preserve"> 필요서류</v>
      </c>
      <c r="E106" s="22" t="e">
        <f t="shared" ref="E106:E169" si="363">TEXT(MONTH(D105),0)&amp;" ~ "&amp;IF(MOD(MONTH(D105)+1,12)=0,12,MOD(MONTH(D105)+1,12))&amp;"월 급여명세서, 급여이체내역, 근로계약서"</f>
        <v>#VALUE!</v>
      </c>
      <c r="F106" s="21" t="e">
        <f t="shared" ref="F106:F169" si="364">IF(MOD(MONTH(D105)+2,12)=0,12,MOD(MONTH(D105)+2,12))&amp;" ~ "&amp;IF(MOD(MONTH(D105)+6,12)=0,12,MOD(MONTH(D105)+6,12))&amp;"월 급여이체내역"</f>
        <v>#VALUE!</v>
      </c>
      <c r="G106" s="21" t="e">
        <f t="shared" ref="G106:G169" si="365">IF(MOD(MONTH(D105)+7,12)=0,12,MOD(MONTH(D105)+7,12))&amp;" ~ "&amp;IF(MOD(MONTH(D105)+12,12)=0,12,MOD(MONTH(D105)+12,12))&amp;"월 급여이체내역"</f>
        <v>#VALUE!</v>
      </c>
      <c r="H106" s="21" t="e">
        <f t="shared" ref="H106:H169" si="366">IF(MOD(MONTH(D105)+13,12)=0,12,MOD(MONTH(D105)+13,12))&amp;" ~ "&amp;IF(MOD(MONTH(D105)+18,12)=0,12,MOD(MONTH(D105)+18,12))&amp;"월 급여이체내역"</f>
        <v>#VALUE!</v>
      </c>
      <c r="I106" s="21" t="e">
        <f t="shared" ref="I106:I169" si="367">IF(MOD(MONTH(D105)+19,12)=0,12,MOD(MONTH(D105)+19,12))&amp;" ~ "&amp;IF(MOD(MONTH(D105)+24,12)=0,12,MOD(MONTH(D105)+24,12))&amp;"월 급여이체내역"</f>
        <v>#VALUE!</v>
      </c>
      <c r="J106" s="21" t="str">
        <f t="shared" ref="J106" si="368">IF($C105=3,IF(MOD(MONTH(D105)+25,12)=0,12,MOD(MONTH(D105)+25,12))&amp;" ~ "&amp;IF(MOD(MONTH(D105)+30,12)=0,12,MOD(MONTH(D105)+30,12))&amp;"월 급여이체내역","-")</f>
        <v>-</v>
      </c>
      <c r="K106" s="21" t="str">
        <f t="shared" ref="K106" si="369">IF($C105=3,IF(MOD(MONTH(D105)+31,12)=0,12,MOD(MONTH(D105)+31,12))&amp;" ~ "&amp;IF(MOD(MONTH(D105)+36,12)=0,12,MOD(MONTH(D105)+36,12))&amp;"월 급여이체내역","-")</f>
        <v>-</v>
      </c>
    </row>
    <row r="107" spans="2:11" ht="52.5" thickBot="1" x14ac:dyDescent="0.35">
      <c r="B107" s="5"/>
      <c r="C107" s="6"/>
      <c r="D107" s="7" t="str">
        <f t="shared" ref="D107:D170" si="370">B105&amp;" 지원금액"</f>
        <v xml:space="preserve"> 지원금액</v>
      </c>
      <c r="E107" s="23" t="str">
        <f t="shared" si="294"/>
        <v>취업지원금 : 750,000
기업기여금 : 450,000
기업순지원금 : 100,000</v>
      </c>
      <c r="F107" s="24" t="str">
        <f t="shared" si="295"/>
        <v>취업지원금 : 1,500,000
기업기여금 : 700,000
기업순지원금 : 100,000</v>
      </c>
      <c r="G107" s="24" t="str">
        <f t="shared" si="296"/>
        <v>취업지원금 : 2,250,000
기업기여금 : 950,000
기업순지원금 : 100,000</v>
      </c>
      <c r="H107" s="24" t="str">
        <f t="shared" si="297"/>
        <v>취업지원금 : 2,250,000
기업기여금 : 950,000
기업순지원금 : 100,000</v>
      </c>
      <c r="I107" s="24" t="str">
        <f t="shared" si="298"/>
        <v>취업지원금 : 2,250,000
기업기여금 : 950,000
기업순지원금 : 100,000</v>
      </c>
      <c r="J107" s="24" t="str">
        <f t="shared" si="299"/>
        <v>-</v>
      </c>
      <c r="K107" s="24" t="str">
        <f t="shared" si="300"/>
        <v>-</v>
      </c>
    </row>
    <row r="108" spans="2:11" ht="17.25" x14ac:dyDescent="0.3">
      <c r="B108" s="1"/>
      <c r="C108" s="2">
        <v>2</v>
      </c>
      <c r="D108" s="3" t="s">
        <v>23</v>
      </c>
      <c r="E108" s="20" t="e">
        <f t="shared" ref="E108:E171" si="371">TEXT(D108,"yyyy-mm-dd")&amp;" ~ "&amp;TEXT(DATE(YEAR($D108),MONTH($D108)+1,DAY($D108)-1),"YYYY-MM-DD")</f>
        <v>#VALUE!</v>
      </c>
      <c r="F108" s="21" t="e">
        <f t="shared" si="279"/>
        <v>#VALUE!</v>
      </c>
      <c r="G108" s="21" t="e">
        <f t="shared" si="280"/>
        <v>#VALUE!</v>
      </c>
      <c r="H108" s="21" t="e">
        <f t="shared" si="281"/>
        <v>#VALUE!</v>
      </c>
      <c r="I108" s="21" t="e">
        <f t="shared" si="282"/>
        <v>#VALUE!</v>
      </c>
      <c r="J108" s="21" t="str">
        <f t="shared" si="283"/>
        <v>-</v>
      </c>
      <c r="K108" s="21" t="str">
        <f t="shared" si="284"/>
        <v>-</v>
      </c>
    </row>
    <row r="109" spans="2:11" ht="34.5" x14ac:dyDescent="0.3">
      <c r="B109" s="1"/>
      <c r="C109" s="2"/>
      <c r="D109" s="4" t="str">
        <f t="shared" ref="D109:D172" si="372">B108&amp;" 필요서류"</f>
        <v xml:space="preserve"> 필요서류</v>
      </c>
      <c r="E109" s="22" t="e">
        <f t="shared" ref="E109:E172" si="373">TEXT(MONTH(D108),0)&amp;" ~ "&amp;IF(MOD(MONTH(D108)+1,12)=0,12,MOD(MONTH(D108)+1,12))&amp;"월 급여명세서, 급여이체내역, 근로계약서"</f>
        <v>#VALUE!</v>
      </c>
      <c r="F109" s="21" t="e">
        <f t="shared" ref="F109:F172" si="374">IF(MOD(MONTH(D108)+2,12)=0,12,MOD(MONTH(D108)+2,12))&amp;" ~ "&amp;IF(MOD(MONTH(D108)+6,12)=0,12,MOD(MONTH(D108)+6,12))&amp;"월 급여이체내역"</f>
        <v>#VALUE!</v>
      </c>
      <c r="G109" s="21" t="e">
        <f t="shared" ref="G109:G172" si="375">IF(MOD(MONTH(D108)+7,12)=0,12,MOD(MONTH(D108)+7,12))&amp;" ~ "&amp;IF(MOD(MONTH(D108)+12,12)=0,12,MOD(MONTH(D108)+12,12))&amp;"월 급여이체내역"</f>
        <v>#VALUE!</v>
      </c>
      <c r="H109" s="21" t="e">
        <f t="shared" ref="H109:H172" si="376">IF(MOD(MONTH(D108)+13,12)=0,12,MOD(MONTH(D108)+13,12))&amp;" ~ "&amp;IF(MOD(MONTH(D108)+18,12)=0,12,MOD(MONTH(D108)+18,12))&amp;"월 급여이체내역"</f>
        <v>#VALUE!</v>
      </c>
      <c r="I109" s="21" t="e">
        <f t="shared" ref="I109:I172" si="377">IF(MOD(MONTH(D108)+19,12)=0,12,MOD(MONTH(D108)+19,12))&amp;" ~ "&amp;IF(MOD(MONTH(D108)+24,12)=0,12,MOD(MONTH(D108)+24,12))&amp;"월 급여이체내역"</f>
        <v>#VALUE!</v>
      </c>
      <c r="J109" s="21" t="str">
        <f t="shared" ref="J109" si="378">IF($C108=3,IF(MOD(MONTH(D108)+25,12)=0,12,MOD(MONTH(D108)+25,12))&amp;" ~ "&amp;IF(MOD(MONTH(D108)+30,12)=0,12,MOD(MONTH(D108)+30,12))&amp;"월 급여이체내역","-")</f>
        <v>-</v>
      </c>
      <c r="K109" s="21" t="str">
        <f t="shared" ref="K109" si="379">IF($C108=3,IF(MOD(MONTH(D108)+31,12)=0,12,MOD(MONTH(D108)+31,12))&amp;" ~ "&amp;IF(MOD(MONTH(D108)+36,12)=0,12,MOD(MONTH(D108)+36,12))&amp;"월 급여이체내역","-")</f>
        <v>-</v>
      </c>
    </row>
    <row r="110" spans="2:11" ht="52.5" thickBot="1" x14ac:dyDescent="0.35">
      <c r="B110" s="5"/>
      <c r="C110" s="6"/>
      <c r="D110" s="7" t="str">
        <f t="shared" ref="D110:D173" si="380">B108&amp;" 지원금액"</f>
        <v xml:space="preserve"> 지원금액</v>
      </c>
      <c r="E110" s="23" t="str">
        <f t="shared" si="294"/>
        <v>취업지원금 : 750,000
기업기여금 : 450,000
기업순지원금 : 100,000</v>
      </c>
      <c r="F110" s="24" t="str">
        <f t="shared" si="295"/>
        <v>취업지원금 : 1,500,000
기업기여금 : 700,000
기업순지원금 : 100,000</v>
      </c>
      <c r="G110" s="24" t="str">
        <f t="shared" si="296"/>
        <v>취업지원금 : 2,250,000
기업기여금 : 950,000
기업순지원금 : 100,000</v>
      </c>
      <c r="H110" s="24" t="str">
        <f t="shared" si="297"/>
        <v>취업지원금 : 2,250,000
기업기여금 : 950,000
기업순지원금 : 100,000</v>
      </c>
      <c r="I110" s="24" t="str">
        <f t="shared" si="298"/>
        <v>취업지원금 : 2,250,000
기업기여금 : 950,000
기업순지원금 : 100,000</v>
      </c>
      <c r="J110" s="24" t="str">
        <f t="shared" si="299"/>
        <v>-</v>
      </c>
      <c r="K110" s="24" t="str">
        <f t="shared" si="300"/>
        <v>-</v>
      </c>
    </row>
    <row r="111" spans="2:11" ht="17.25" x14ac:dyDescent="0.3">
      <c r="B111" s="1"/>
      <c r="C111" s="2">
        <v>2</v>
      </c>
      <c r="D111" s="3" t="s">
        <v>23</v>
      </c>
      <c r="E111" s="20" t="e">
        <f t="shared" ref="E111:E174" si="381">TEXT(D111,"yyyy-mm-dd")&amp;" ~ "&amp;TEXT(DATE(YEAR($D111),MONTH($D111)+1,DAY($D111)-1),"YYYY-MM-DD")</f>
        <v>#VALUE!</v>
      </c>
      <c r="F111" s="21" t="e">
        <f t="shared" si="279"/>
        <v>#VALUE!</v>
      </c>
      <c r="G111" s="21" t="e">
        <f t="shared" si="280"/>
        <v>#VALUE!</v>
      </c>
      <c r="H111" s="21" t="e">
        <f t="shared" si="281"/>
        <v>#VALUE!</v>
      </c>
      <c r="I111" s="21" t="e">
        <f t="shared" si="282"/>
        <v>#VALUE!</v>
      </c>
      <c r="J111" s="21" t="str">
        <f t="shared" si="283"/>
        <v>-</v>
      </c>
      <c r="K111" s="21" t="str">
        <f t="shared" si="284"/>
        <v>-</v>
      </c>
    </row>
    <row r="112" spans="2:11" ht="34.5" x14ac:dyDescent="0.3">
      <c r="B112" s="1"/>
      <c r="C112" s="2"/>
      <c r="D112" s="4" t="str">
        <f t="shared" ref="D112:D175" si="382">B111&amp;" 필요서류"</f>
        <v xml:space="preserve"> 필요서류</v>
      </c>
      <c r="E112" s="22" t="e">
        <f t="shared" ref="E112:E175" si="383">TEXT(MONTH(D111),0)&amp;" ~ "&amp;IF(MOD(MONTH(D111)+1,12)=0,12,MOD(MONTH(D111)+1,12))&amp;"월 급여명세서, 급여이체내역, 근로계약서"</f>
        <v>#VALUE!</v>
      </c>
      <c r="F112" s="21" t="e">
        <f t="shared" ref="F112:F175" si="384">IF(MOD(MONTH(D111)+2,12)=0,12,MOD(MONTH(D111)+2,12))&amp;" ~ "&amp;IF(MOD(MONTH(D111)+6,12)=0,12,MOD(MONTH(D111)+6,12))&amp;"월 급여이체내역"</f>
        <v>#VALUE!</v>
      </c>
      <c r="G112" s="21" t="e">
        <f t="shared" ref="G112:G175" si="385">IF(MOD(MONTH(D111)+7,12)=0,12,MOD(MONTH(D111)+7,12))&amp;" ~ "&amp;IF(MOD(MONTH(D111)+12,12)=0,12,MOD(MONTH(D111)+12,12))&amp;"월 급여이체내역"</f>
        <v>#VALUE!</v>
      </c>
      <c r="H112" s="21" t="e">
        <f t="shared" ref="H112:H175" si="386">IF(MOD(MONTH(D111)+13,12)=0,12,MOD(MONTH(D111)+13,12))&amp;" ~ "&amp;IF(MOD(MONTH(D111)+18,12)=0,12,MOD(MONTH(D111)+18,12))&amp;"월 급여이체내역"</f>
        <v>#VALUE!</v>
      </c>
      <c r="I112" s="21" t="e">
        <f t="shared" ref="I112:I175" si="387">IF(MOD(MONTH(D111)+19,12)=0,12,MOD(MONTH(D111)+19,12))&amp;" ~ "&amp;IF(MOD(MONTH(D111)+24,12)=0,12,MOD(MONTH(D111)+24,12))&amp;"월 급여이체내역"</f>
        <v>#VALUE!</v>
      </c>
      <c r="J112" s="21" t="str">
        <f t="shared" ref="J112" si="388">IF($C111=3,IF(MOD(MONTH(D111)+25,12)=0,12,MOD(MONTH(D111)+25,12))&amp;" ~ "&amp;IF(MOD(MONTH(D111)+30,12)=0,12,MOD(MONTH(D111)+30,12))&amp;"월 급여이체내역","-")</f>
        <v>-</v>
      </c>
      <c r="K112" s="21" t="str">
        <f t="shared" ref="K112" si="389">IF($C111=3,IF(MOD(MONTH(D111)+31,12)=0,12,MOD(MONTH(D111)+31,12))&amp;" ~ "&amp;IF(MOD(MONTH(D111)+36,12)=0,12,MOD(MONTH(D111)+36,12))&amp;"월 급여이체내역","-")</f>
        <v>-</v>
      </c>
    </row>
    <row r="113" spans="2:11" ht="52.5" thickBot="1" x14ac:dyDescent="0.35">
      <c r="B113" s="5"/>
      <c r="C113" s="6"/>
      <c r="D113" s="7" t="str">
        <f t="shared" ref="D113:D176" si="390">B111&amp;" 지원금액"</f>
        <v xml:space="preserve"> 지원금액</v>
      </c>
      <c r="E113" s="23" t="str">
        <f t="shared" si="294"/>
        <v>취업지원금 : 750,000
기업기여금 : 450,000
기업순지원금 : 100,000</v>
      </c>
      <c r="F113" s="24" t="str">
        <f t="shared" si="295"/>
        <v>취업지원금 : 1,500,000
기업기여금 : 700,000
기업순지원금 : 100,000</v>
      </c>
      <c r="G113" s="24" t="str">
        <f t="shared" si="296"/>
        <v>취업지원금 : 2,250,000
기업기여금 : 950,000
기업순지원금 : 100,000</v>
      </c>
      <c r="H113" s="24" t="str">
        <f t="shared" si="297"/>
        <v>취업지원금 : 2,250,000
기업기여금 : 950,000
기업순지원금 : 100,000</v>
      </c>
      <c r="I113" s="24" t="str">
        <f t="shared" si="298"/>
        <v>취업지원금 : 2,250,000
기업기여금 : 950,000
기업순지원금 : 100,000</v>
      </c>
      <c r="J113" s="24" t="str">
        <f t="shared" si="299"/>
        <v>-</v>
      </c>
      <c r="K113" s="24" t="str">
        <f t="shared" si="300"/>
        <v>-</v>
      </c>
    </row>
    <row r="114" spans="2:11" ht="17.25" x14ac:dyDescent="0.3">
      <c r="B114" s="1"/>
      <c r="C114" s="2">
        <v>2</v>
      </c>
      <c r="D114" s="3" t="s">
        <v>23</v>
      </c>
      <c r="E114" s="20" t="e">
        <f t="shared" ref="E114:E177" si="391">TEXT(D114,"yyyy-mm-dd")&amp;" ~ "&amp;TEXT(DATE(YEAR($D114),MONTH($D114)+1,DAY($D114)-1),"YYYY-MM-DD")</f>
        <v>#VALUE!</v>
      </c>
      <c r="F114" s="21" t="e">
        <f t="shared" si="279"/>
        <v>#VALUE!</v>
      </c>
      <c r="G114" s="21" t="e">
        <f t="shared" si="280"/>
        <v>#VALUE!</v>
      </c>
      <c r="H114" s="21" t="e">
        <f t="shared" si="281"/>
        <v>#VALUE!</v>
      </c>
      <c r="I114" s="21" t="e">
        <f t="shared" si="282"/>
        <v>#VALUE!</v>
      </c>
      <c r="J114" s="21" t="str">
        <f t="shared" si="283"/>
        <v>-</v>
      </c>
      <c r="K114" s="21" t="str">
        <f t="shared" si="284"/>
        <v>-</v>
      </c>
    </row>
    <row r="115" spans="2:11" ht="34.5" x14ac:dyDescent="0.3">
      <c r="B115" s="1"/>
      <c r="C115" s="2"/>
      <c r="D115" s="4" t="str">
        <f t="shared" ref="D115:D178" si="392">B114&amp;" 필요서류"</f>
        <v xml:space="preserve"> 필요서류</v>
      </c>
      <c r="E115" s="22" t="e">
        <f t="shared" ref="E115:E178" si="393">TEXT(MONTH(D114),0)&amp;" ~ "&amp;IF(MOD(MONTH(D114)+1,12)=0,12,MOD(MONTH(D114)+1,12))&amp;"월 급여명세서, 급여이체내역, 근로계약서"</f>
        <v>#VALUE!</v>
      </c>
      <c r="F115" s="21" t="e">
        <f t="shared" ref="F115:F178" si="394">IF(MOD(MONTH(D114)+2,12)=0,12,MOD(MONTH(D114)+2,12))&amp;" ~ "&amp;IF(MOD(MONTH(D114)+6,12)=0,12,MOD(MONTH(D114)+6,12))&amp;"월 급여이체내역"</f>
        <v>#VALUE!</v>
      </c>
      <c r="G115" s="21" t="e">
        <f t="shared" ref="G115:G178" si="395">IF(MOD(MONTH(D114)+7,12)=0,12,MOD(MONTH(D114)+7,12))&amp;" ~ "&amp;IF(MOD(MONTH(D114)+12,12)=0,12,MOD(MONTH(D114)+12,12))&amp;"월 급여이체내역"</f>
        <v>#VALUE!</v>
      </c>
      <c r="H115" s="21" t="e">
        <f t="shared" ref="H115:H178" si="396">IF(MOD(MONTH(D114)+13,12)=0,12,MOD(MONTH(D114)+13,12))&amp;" ~ "&amp;IF(MOD(MONTH(D114)+18,12)=0,12,MOD(MONTH(D114)+18,12))&amp;"월 급여이체내역"</f>
        <v>#VALUE!</v>
      </c>
      <c r="I115" s="21" t="e">
        <f t="shared" ref="I115:I178" si="397">IF(MOD(MONTH(D114)+19,12)=0,12,MOD(MONTH(D114)+19,12))&amp;" ~ "&amp;IF(MOD(MONTH(D114)+24,12)=0,12,MOD(MONTH(D114)+24,12))&amp;"월 급여이체내역"</f>
        <v>#VALUE!</v>
      </c>
      <c r="J115" s="21" t="str">
        <f t="shared" ref="J115" si="398">IF($C114=3,IF(MOD(MONTH(D114)+25,12)=0,12,MOD(MONTH(D114)+25,12))&amp;" ~ "&amp;IF(MOD(MONTH(D114)+30,12)=0,12,MOD(MONTH(D114)+30,12))&amp;"월 급여이체내역","-")</f>
        <v>-</v>
      </c>
      <c r="K115" s="21" t="str">
        <f t="shared" ref="K115" si="399">IF($C114=3,IF(MOD(MONTH(D114)+31,12)=0,12,MOD(MONTH(D114)+31,12))&amp;" ~ "&amp;IF(MOD(MONTH(D114)+36,12)=0,12,MOD(MONTH(D114)+36,12))&amp;"월 급여이체내역","-")</f>
        <v>-</v>
      </c>
    </row>
    <row r="116" spans="2:11" ht="52.5" thickBot="1" x14ac:dyDescent="0.35">
      <c r="B116" s="5"/>
      <c r="C116" s="6"/>
      <c r="D116" s="7" t="str">
        <f t="shared" ref="D116:D179" si="400">B114&amp;" 지원금액"</f>
        <v xml:space="preserve"> 지원금액</v>
      </c>
      <c r="E116" s="23" t="str">
        <f t="shared" si="294"/>
        <v>취업지원금 : 750,000
기업기여금 : 450,000
기업순지원금 : 100,000</v>
      </c>
      <c r="F116" s="24" t="str">
        <f t="shared" si="295"/>
        <v>취업지원금 : 1,500,000
기업기여금 : 700,000
기업순지원금 : 100,000</v>
      </c>
      <c r="G116" s="24" t="str">
        <f t="shared" si="296"/>
        <v>취업지원금 : 2,250,000
기업기여금 : 950,000
기업순지원금 : 100,000</v>
      </c>
      <c r="H116" s="24" t="str">
        <f t="shared" si="297"/>
        <v>취업지원금 : 2,250,000
기업기여금 : 950,000
기업순지원금 : 100,000</v>
      </c>
      <c r="I116" s="24" t="str">
        <f t="shared" si="298"/>
        <v>취업지원금 : 2,250,000
기업기여금 : 950,000
기업순지원금 : 100,000</v>
      </c>
      <c r="J116" s="24" t="str">
        <f t="shared" si="299"/>
        <v>-</v>
      </c>
      <c r="K116" s="24" t="str">
        <f t="shared" si="300"/>
        <v>-</v>
      </c>
    </row>
    <row r="117" spans="2:11" ht="17.25" x14ac:dyDescent="0.3">
      <c r="B117" s="1"/>
      <c r="C117" s="2">
        <v>2</v>
      </c>
      <c r="D117" s="3" t="s">
        <v>23</v>
      </c>
      <c r="E117" s="20" t="e">
        <f t="shared" ref="E117:E180" si="401">TEXT(D117,"yyyy-mm-dd")&amp;" ~ "&amp;TEXT(DATE(YEAR($D117),MONTH($D117)+1,DAY($D117)-1),"YYYY-MM-DD")</f>
        <v>#VALUE!</v>
      </c>
      <c r="F117" s="21" t="e">
        <f t="shared" si="279"/>
        <v>#VALUE!</v>
      </c>
      <c r="G117" s="21" t="e">
        <f t="shared" si="280"/>
        <v>#VALUE!</v>
      </c>
      <c r="H117" s="21" t="e">
        <f t="shared" si="281"/>
        <v>#VALUE!</v>
      </c>
      <c r="I117" s="21" t="e">
        <f t="shared" si="282"/>
        <v>#VALUE!</v>
      </c>
      <c r="J117" s="21" t="str">
        <f t="shared" si="283"/>
        <v>-</v>
      </c>
      <c r="K117" s="21" t="str">
        <f t="shared" si="284"/>
        <v>-</v>
      </c>
    </row>
    <row r="118" spans="2:11" ht="34.5" x14ac:dyDescent="0.3">
      <c r="B118" s="1"/>
      <c r="C118" s="2"/>
      <c r="D118" s="4" t="str">
        <f t="shared" ref="D118:D181" si="402">B117&amp;" 필요서류"</f>
        <v xml:space="preserve"> 필요서류</v>
      </c>
      <c r="E118" s="22" t="e">
        <f t="shared" ref="E118:E181" si="403">TEXT(MONTH(D117),0)&amp;" ~ "&amp;IF(MOD(MONTH(D117)+1,12)=0,12,MOD(MONTH(D117)+1,12))&amp;"월 급여명세서, 급여이체내역, 근로계약서"</f>
        <v>#VALUE!</v>
      </c>
      <c r="F118" s="21" t="e">
        <f t="shared" ref="F118:F181" si="404">IF(MOD(MONTH(D117)+2,12)=0,12,MOD(MONTH(D117)+2,12))&amp;" ~ "&amp;IF(MOD(MONTH(D117)+6,12)=0,12,MOD(MONTH(D117)+6,12))&amp;"월 급여이체내역"</f>
        <v>#VALUE!</v>
      </c>
      <c r="G118" s="21" t="e">
        <f t="shared" ref="G118:G181" si="405">IF(MOD(MONTH(D117)+7,12)=0,12,MOD(MONTH(D117)+7,12))&amp;" ~ "&amp;IF(MOD(MONTH(D117)+12,12)=0,12,MOD(MONTH(D117)+12,12))&amp;"월 급여이체내역"</f>
        <v>#VALUE!</v>
      </c>
      <c r="H118" s="21" t="e">
        <f t="shared" ref="H118:H181" si="406">IF(MOD(MONTH(D117)+13,12)=0,12,MOD(MONTH(D117)+13,12))&amp;" ~ "&amp;IF(MOD(MONTH(D117)+18,12)=0,12,MOD(MONTH(D117)+18,12))&amp;"월 급여이체내역"</f>
        <v>#VALUE!</v>
      </c>
      <c r="I118" s="21" t="e">
        <f t="shared" ref="I118:I181" si="407">IF(MOD(MONTH(D117)+19,12)=0,12,MOD(MONTH(D117)+19,12))&amp;" ~ "&amp;IF(MOD(MONTH(D117)+24,12)=0,12,MOD(MONTH(D117)+24,12))&amp;"월 급여이체내역"</f>
        <v>#VALUE!</v>
      </c>
      <c r="J118" s="21" t="str">
        <f t="shared" ref="J118" si="408">IF($C117=3,IF(MOD(MONTH(D117)+25,12)=0,12,MOD(MONTH(D117)+25,12))&amp;" ~ "&amp;IF(MOD(MONTH(D117)+30,12)=0,12,MOD(MONTH(D117)+30,12))&amp;"월 급여이체내역","-")</f>
        <v>-</v>
      </c>
      <c r="K118" s="21" t="str">
        <f t="shared" ref="K118" si="409">IF($C117=3,IF(MOD(MONTH(D117)+31,12)=0,12,MOD(MONTH(D117)+31,12))&amp;" ~ "&amp;IF(MOD(MONTH(D117)+36,12)=0,12,MOD(MONTH(D117)+36,12))&amp;"월 급여이체내역","-")</f>
        <v>-</v>
      </c>
    </row>
    <row r="119" spans="2:11" ht="52.5" thickBot="1" x14ac:dyDescent="0.35">
      <c r="B119" s="5"/>
      <c r="C119" s="6"/>
      <c r="D119" s="7" t="str">
        <f t="shared" ref="D119:D182" si="410">B117&amp;" 지원금액"</f>
        <v xml:space="preserve"> 지원금액</v>
      </c>
      <c r="E119" s="23" t="str">
        <f t="shared" si="294"/>
        <v>취업지원금 : 750,000
기업기여금 : 450,000
기업순지원금 : 100,000</v>
      </c>
      <c r="F119" s="24" t="str">
        <f t="shared" si="295"/>
        <v>취업지원금 : 1,500,000
기업기여금 : 700,000
기업순지원금 : 100,000</v>
      </c>
      <c r="G119" s="24" t="str">
        <f t="shared" si="296"/>
        <v>취업지원금 : 2,250,000
기업기여금 : 950,000
기업순지원금 : 100,000</v>
      </c>
      <c r="H119" s="24" t="str">
        <f t="shared" si="297"/>
        <v>취업지원금 : 2,250,000
기업기여금 : 950,000
기업순지원금 : 100,000</v>
      </c>
      <c r="I119" s="24" t="str">
        <f t="shared" si="298"/>
        <v>취업지원금 : 2,250,000
기업기여금 : 950,000
기업순지원금 : 100,000</v>
      </c>
      <c r="J119" s="24" t="str">
        <f t="shared" si="299"/>
        <v>-</v>
      </c>
      <c r="K119" s="24" t="str">
        <f t="shared" si="300"/>
        <v>-</v>
      </c>
    </row>
    <row r="120" spans="2:11" ht="17.25" x14ac:dyDescent="0.3">
      <c r="B120" s="1"/>
      <c r="C120" s="2">
        <v>2</v>
      </c>
      <c r="D120" s="3" t="s">
        <v>23</v>
      </c>
      <c r="E120" s="20" t="e">
        <f t="shared" ref="E120:E183" si="411">TEXT(D120,"yyyy-mm-dd")&amp;" ~ "&amp;TEXT(DATE(YEAR($D120),MONTH($D120)+1,DAY($D120)-1),"YYYY-MM-DD")</f>
        <v>#VALUE!</v>
      </c>
      <c r="F120" s="21" t="e">
        <f t="shared" si="279"/>
        <v>#VALUE!</v>
      </c>
      <c r="G120" s="21" t="e">
        <f t="shared" si="280"/>
        <v>#VALUE!</v>
      </c>
      <c r="H120" s="21" t="e">
        <f t="shared" si="281"/>
        <v>#VALUE!</v>
      </c>
      <c r="I120" s="21" t="e">
        <f t="shared" si="282"/>
        <v>#VALUE!</v>
      </c>
      <c r="J120" s="21" t="str">
        <f t="shared" si="283"/>
        <v>-</v>
      </c>
      <c r="K120" s="21" t="str">
        <f t="shared" si="284"/>
        <v>-</v>
      </c>
    </row>
    <row r="121" spans="2:11" ht="34.5" x14ac:dyDescent="0.3">
      <c r="B121" s="1"/>
      <c r="C121" s="2"/>
      <c r="D121" s="4" t="str">
        <f t="shared" ref="D121:D184" si="412">B120&amp;" 필요서류"</f>
        <v xml:space="preserve"> 필요서류</v>
      </c>
      <c r="E121" s="22" t="e">
        <f t="shared" ref="E121:E184" si="413">TEXT(MONTH(D120),0)&amp;" ~ "&amp;IF(MOD(MONTH(D120)+1,12)=0,12,MOD(MONTH(D120)+1,12))&amp;"월 급여명세서, 급여이체내역, 근로계약서"</f>
        <v>#VALUE!</v>
      </c>
      <c r="F121" s="21" t="e">
        <f t="shared" ref="F121:F184" si="414">IF(MOD(MONTH(D120)+2,12)=0,12,MOD(MONTH(D120)+2,12))&amp;" ~ "&amp;IF(MOD(MONTH(D120)+6,12)=0,12,MOD(MONTH(D120)+6,12))&amp;"월 급여이체내역"</f>
        <v>#VALUE!</v>
      </c>
      <c r="G121" s="21" t="e">
        <f t="shared" ref="G121:G184" si="415">IF(MOD(MONTH(D120)+7,12)=0,12,MOD(MONTH(D120)+7,12))&amp;" ~ "&amp;IF(MOD(MONTH(D120)+12,12)=0,12,MOD(MONTH(D120)+12,12))&amp;"월 급여이체내역"</f>
        <v>#VALUE!</v>
      </c>
      <c r="H121" s="21" t="e">
        <f t="shared" ref="H121:H184" si="416">IF(MOD(MONTH(D120)+13,12)=0,12,MOD(MONTH(D120)+13,12))&amp;" ~ "&amp;IF(MOD(MONTH(D120)+18,12)=0,12,MOD(MONTH(D120)+18,12))&amp;"월 급여이체내역"</f>
        <v>#VALUE!</v>
      </c>
      <c r="I121" s="21" t="e">
        <f t="shared" ref="I121:I184" si="417">IF(MOD(MONTH(D120)+19,12)=0,12,MOD(MONTH(D120)+19,12))&amp;" ~ "&amp;IF(MOD(MONTH(D120)+24,12)=0,12,MOD(MONTH(D120)+24,12))&amp;"월 급여이체내역"</f>
        <v>#VALUE!</v>
      </c>
      <c r="J121" s="21" t="str">
        <f t="shared" ref="J121" si="418">IF($C120=3,IF(MOD(MONTH(D120)+25,12)=0,12,MOD(MONTH(D120)+25,12))&amp;" ~ "&amp;IF(MOD(MONTH(D120)+30,12)=0,12,MOD(MONTH(D120)+30,12))&amp;"월 급여이체내역","-")</f>
        <v>-</v>
      </c>
      <c r="K121" s="21" t="str">
        <f t="shared" ref="K121" si="419">IF($C120=3,IF(MOD(MONTH(D120)+31,12)=0,12,MOD(MONTH(D120)+31,12))&amp;" ~ "&amp;IF(MOD(MONTH(D120)+36,12)=0,12,MOD(MONTH(D120)+36,12))&amp;"월 급여이체내역","-")</f>
        <v>-</v>
      </c>
    </row>
    <row r="122" spans="2:11" ht="52.5" thickBot="1" x14ac:dyDescent="0.35">
      <c r="B122" s="5"/>
      <c r="C122" s="6"/>
      <c r="D122" s="7" t="str">
        <f t="shared" ref="D122:D185" si="420">B120&amp;" 지원금액"</f>
        <v xml:space="preserve"> 지원금액</v>
      </c>
      <c r="E122" s="23" t="str">
        <f t="shared" si="294"/>
        <v>취업지원금 : 750,000
기업기여금 : 450,000
기업순지원금 : 100,000</v>
      </c>
      <c r="F122" s="24" t="str">
        <f t="shared" si="295"/>
        <v>취업지원금 : 1,500,000
기업기여금 : 700,000
기업순지원금 : 100,000</v>
      </c>
      <c r="G122" s="24" t="str">
        <f t="shared" si="296"/>
        <v>취업지원금 : 2,250,000
기업기여금 : 950,000
기업순지원금 : 100,000</v>
      </c>
      <c r="H122" s="24" t="str">
        <f t="shared" si="297"/>
        <v>취업지원금 : 2,250,000
기업기여금 : 950,000
기업순지원금 : 100,000</v>
      </c>
      <c r="I122" s="24" t="str">
        <f t="shared" si="298"/>
        <v>취업지원금 : 2,250,000
기업기여금 : 950,000
기업순지원금 : 100,000</v>
      </c>
      <c r="J122" s="24" t="str">
        <f t="shared" si="299"/>
        <v>-</v>
      </c>
      <c r="K122" s="24" t="str">
        <f t="shared" si="300"/>
        <v>-</v>
      </c>
    </row>
    <row r="123" spans="2:11" ht="17.25" x14ac:dyDescent="0.3">
      <c r="B123" s="1"/>
      <c r="C123" s="2">
        <v>2</v>
      </c>
      <c r="D123" s="3" t="s">
        <v>23</v>
      </c>
      <c r="E123" s="20" t="e">
        <f t="shared" ref="E123:E186" si="421">TEXT(D123,"yyyy-mm-dd")&amp;" ~ "&amp;TEXT(DATE(YEAR($D123),MONTH($D123)+1,DAY($D123)-1),"YYYY-MM-DD")</f>
        <v>#VALUE!</v>
      </c>
      <c r="F123" s="21" t="e">
        <f t="shared" si="279"/>
        <v>#VALUE!</v>
      </c>
      <c r="G123" s="21" t="e">
        <f t="shared" si="280"/>
        <v>#VALUE!</v>
      </c>
      <c r="H123" s="21" t="e">
        <f t="shared" si="281"/>
        <v>#VALUE!</v>
      </c>
      <c r="I123" s="21" t="e">
        <f t="shared" si="282"/>
        <v>#VALUE!</v>
      </c>
      <c r="J123" s="21" t="str">
        <f t="shared" si="283"/>
        <v>-</v>
      </c>
      <c r="K123" s="21" t="str">
        <f t="shared" si="284"/>
        <v>-</v>
      </c>
    </row>
    <row r="124" spans="2:11" ht="34.5" x14ac:dyDescent="0.3">
      <c r="B124" s="1"/>
      <c r="C124" s="2"/>
      <c r="D124" s="4" t="str">
        <f t="shared" ref="D124:D187" si="422">B123&amp;" 필요서류"</f>
        <v xml:space="preserve"> 필요서류</v>
      </c>
      <c r="E124" s="22" t="e">
        <f t="shared" ref="E124:E187" si="423">TEXT(MONTH(D123),0)&amp;" ~ "&amp;IF(MOD(MONTH(D123)+1,12)=0,12,MOD(MONTH(D123)+1,12))&amp;"월 급여명세서, 급여이체내역, 근로계약서"</f>
        <v>#VALUE!</v>
      </c>
      <c r="F124" s="21" t="e">
        <f t="shared" ref="F124:F187" si="424">IF(MOD(MONTH(D123)+2,12)=0,12,MOD(MONTH(D123)+2,12))&amp;" ~ "&amp;IF(MOD(MONTH(D123)+6,12)=0,12,MOD(MONTH(D123)+6,12))&amp;"월 급여이체내역"</f>
        <v>#VALUE!</v>
      </c>
      <c r="G124" s="21" t="e">
        <f t="shared" ref="G124:G187" si="425">IF(MOD(MONTH(D123)+7,12)=0,12,MOD(MONTH(D123)+7,12))&amp;" ~ "&amp;IF(MOD(MONTH(D123)+12,12)=0,12,MOD(MONTH(D123)+12,12))&amp;"월 급여이체내역"</f>
        <v>#VALUE!</v>
      </c>
      <c r="H124" s="21" t="e">
        <f t="shared" ref="H124:H187" si="426">IF(MOD(MONTH(D123)+13,12)=0,12,MOD(MONTH(D123)+13,12))&amp;" ~ "&amp;IF(MOD(MONTH(D123)+18,12)=0,12,MOD(MONTH(D123)+18,12))&amp;"월 급여이체내역"</f>
        <v>#VALUE!</v>
      </c>
      <c r="I124" s="21" t="e">
        <f t="shared" ref="I124:I187" si="427">IF(MOD(MONTH(D123)+19,12)=0,12,MOD(MONTH(D123)+19,12))&amp;" ~ "&amp;IF(MOD(MONTH(D123)+24,12)=0,12,MOD(MONTH(D123)+24,12))&amp;"월 급여이체내역"</f>
        <v>#VALUE!</v>
      </c>
      <c r="J124" s="21" t="str">
        <f t="shared" ref="J124" si="428">IF($C123=3,IF(MOD(MONTH(D123)+25,12)=0,12,MOD(MONTH(D123)+25,12))&amp;" ~ "&amp;IF(MOD(MONTH(D123)+30,12)=0,12,MOD(MONTH(D123)+30,12))&amp;"월 급여이체내역","-")</f>
        <v>-</v>
      </c>
      <c r="K124" s="21" t="str">
        <f t="shared" ref="K124" si="429">IF($C123=3,IF(MOD(MONTH(D123)+31,12)=0,12,MOD(MONTH(D123)+31,12))&amp;" ~ "&amp;IF(MOD(MONTH(D123)+36,12)=0,12,MOD(MONTH(D123)+36,12))&amp;"월 급여이체내역","-")</f>
        <v>-</v>
      </c>
    </row>
    <row r="125" spans="2:11" ht="52.5" thickBot="1" x14ac:dyDescent="0.35">
      <c r="B125" s="5"/>
      <c r="C125" s="6"/>
      <c r="D125" s="7" t="str">
        <f t="shared" ref="D125:D188" si="430">B123&amp;" 지원금액"</f>
        <v xml:space="preserve"> 지원금액</v>
      </c>
      <c r="E125" s="23" t="str">
        <f t="shared" si="294"/>
        <v>취업지원금 : 750,000
기업기여금 : 450,000
기업순지원금 : 100,000</v>
      </c>
      <c r="F125" s="24" t="str">
        <f t="shared" si="295"/>
        <v>취업지원금 : 1,500,000
기업기여금 : 700,000
기업순지원금 : 100,000</v>
      </c>
      <c r="G125" s="24" t="str">
        <f t="shared" si="296"/>
        <v>취업지원금 : 2,250,000
기업기여금 : 950,000
기업순지원금 : 100,000</v>
      </c>
      <c r="H125" s="24" t="str">
        <f t="shared" si="297"/>
        <v>취업지원금 : 2,250,000
기업기여금 : 950,000
기업순지원금 : 100,000</v>
      </c>
      <c r="I125" s="24" t="str">
        <f t="shared" si="298"/>
        <v>취업지원금 : 2,250,000
기업기여금 : 950,000
기업순지원금 : 100,000</v>
      </c>
      <c r="J125" s="24" t="str">
        <f t="shared" si="299"/>
        <v>-</v>
      </c>
      <c r="K125" s="24" t="str">
        <f t="shared" si="300"/>
        <v>-</v>
      </c>
    </row>
    <row r="126" spans="2:11" ht="17.25" x14ac:dyDescent="0.3">
      <c r="B126" s="1"/>
      <c r="C126" s="2">
        <v>2</v>
      </c>
      <c r="D126" s="3" t="s">
        <v>23</v>
      </c>
      <c r="E126" s="20" t="e">
        <f t="shared" ref="E126:E189" si="431">TEXT(D126,"yyyy-mm-dd")&amp;" ~ "&amp;TEXT(DATE(YEAR($D126),MONTH($D126)+1,DAY($D126)-1),"YYYY-MM-DD")</f>
        <v>#VALUE!</v>
      </c>
      <c r="F126" s="21" t="e">
        <f t="shared" si="279"/>
        <v>#VALUE!</v>
      </c>
      <c r="G126" s="21" t="e">
        <f t="shared" si="280"/>
        <v>#VALUE!</v>
      </c>
      <c r="H126" s="21" t="e">
        <f t="shared" si="281"/>
        <v>#VALUE!</v>
      </c>
      <c r="I126" s="21" t="e">
        <f t="shared" si="282"/>
        <v>#VALUE!</v>
      </c>
      <c r="J126" s="21" t="str">
        <f t="shared" si="283"/>
        <v>-</v>
      </c>
      <c r="K126" s="21" t="str">
        <f t="shared" si="284"/>
        <v>-</v>
      </c>
    </row>
    <row r="127" spans="2:11" ht="34.5" x14ac:dyDescent="0.3">
      <c r="B127" s="1"/>
      <c r="C127" s="2"/>
      <c r="D127" s="4" t="str">
        <f t="shared" ref="D127:D190" si="432">B126&amp;" 필요서류"</f>
        <v xml:space="preserve"> 필요서류</v>
      </c>
      <c r="E127" s="22" t="e">
        <f t="shared" ref="E127:E190" si="433">TEXT(MONTH(D126),0)&amp;" ~ "&amp;IF(MOD(MONTH(D126)+1,12)=0,12,MOD(MONTH(D126)+1,12))&amp;"월 급여명세서, 급여이체내역, 근로계약서"</f>
        <v>#VALUE!</v>
      </c>
      <c r="F127" s="21" t="e">
        <f t="shared" ref="F127:F190" si="434">IF(MOD(MONTH(D126)+2,12)=0,12,MOD(MONTH(D126)+2,12))&amp;" ~ "&amp;IF(MOD(MONTH(D126)+6,12)=0,12,MOD(MONTH(D126)+6,12))&amp;"월 급여이체내역"</f>
        <v>#VALUE!</v>
      </c>
      <c r="G127" s="21" t="e">
        <f t="shared" ref="G127:G190" si="435">IF(MOD(MONTH(D126)+7,12)=0,12,MOD(MONTH(D126)+7,12))&amp;" ~ "&amp;IF(MOD(MONTH(D126)+12,12)=0,12,MOD(MONTH(D126)+12,12))&amp;"월 급여이체내역"</f>
        <v>#VALUE!</v>
      </c>
      <c r="H127" s="21" t="e">
        <f t="shared" ref="H127:H190" si="436">IF(MOD(MONTH(D126)+13,12)=0,12,MOD(MONTH(D126)+13,12))&amp;" ~ "&amp;IF(MOD(MONTH(D126)+18,12)=0,12,MOD(MONTH(D126)+18,12))&amp;"월 급여이체내역"</f>
        <v>#VALUE!</v>
      </c>
      <c r="I127" s="21" t="e">
        <f t="shared" ref="I127:I190" si="437">IF(MOD(MONTH(D126)+19,12)=0,12,MOD(MONTH(D126)+19,12))&amp;" ~ "&amp;IF(MOD(MONTH(D126)+24,12)=0,12,MOD(MONTH(D126)+24,12))&amp;"월 급여이체내역"</f>
        <v>#VALUE!</v>
      </c>
      <c r="J127" s="21" t="str">
        <f t="shared" ref="J127" si="438">IF($C126=3,IF(MOD(MONTH(D126)+25,12)=0,12,MOD(MONTH(D126)+25,12))&amp;" ~ "&amp;IF(MOD(MONTH(D126)+30,12)=0,12,MOD(MONTH(D126)+30,12))&amp;"월 급여이체내역","-")</f>
        <v>-</v>
      </c>
      <c r="K127" s="21" t="str">
        <f t="shared" ref="K127" si="439">IF($C126=3,IF(MOD(MONTH(D126)+31,12)=0,12,MOD(MONTH(D126)+31,12))&amp;" ~ "&amp;IF(MOD(MONTH(D126)+36,12)=0,12,MOD(MONTH(D126)+36,12))&amp;"월 급여이체내역","-")</f>
        <v>-</v>
      </c>
    </row>
    <row r="128" spans="2:11" ht="52.5" thickBot="1" x14ac:dyDescent="0.35">
      <c r="B128" s="5"/>
      <c r="C128" s="6"/>
      <c r="D128" s="7" t="str">
        <f t="shared" ref="D128:D191" si="440">B126&amp;" 지원금액"</f>
        <v xml:space="preserve"> 지원금액</v>
      </c>
      <c r="E128" s="23" t="str">
        <f t="shared" si="294"/>
        <v>취업지원금 : 750,000
기업기여금 : 450,000
기업순지원금 : 100,000</v>
      </c>
      <c r="F128" s="24" t="str">
        <f t="shared" si="295"/>
        <v>취업지원금 : 1,500,000
기업기여금 : 700,000
기업순지원금 : 100,000</v>
      </c>
      <c r="G128" s="24" t="str">
        <f t="shared" si="296"/>
        <v>취업지원금 : 2,250,000
기업기여금 : 950,000
기업순지원금 : 100,000</v>
      </c>
      <c r="H128" s="24" t="str">
        <f t="shared" si="297"/>
        <v>취업지원금 : 2,250,000
기업기여금 : 950,000
기업순지원금 : 100,000</v>
      </c>
      <c r="I128" s="24" t="str">
        <f t="shared" si="298"/>
        <v>취업지원금 : 2,250,000
기업기여금 : 950,000
기업순지원금 : 100,000</v>
      </c>
      <c r="J128" s="24" t="str">
        <f t="shared" si="299"/>
        <v>-</v>
      </c>
      <c r="K128" s="24" t="str">
        <f t="shared" si="300"/>
        <v>-</v>
      </c>
    </row>
    <row r="129" spans="2:11" ht="17.25" x14ac:dyDescent="0.3">
      <c r="B129" s="1"/>
      <c r="C129" s="2">
        <v>2</v>
      </c>
      <c r="D129" s="3" t="s">
        <v>23</v>
      </c>
      <c r="E129" s="20" t="e">
        <f t="shared" ref="E129:E192" si="441">TEXT(D129,"yyyy-mm-dd")&amp;" ~ "&amp;TEXT(DATE(YEAR($D129),MONTH($D129)+1,DAY($D129)-1),"YYYY-MM-DD")</f>
        <v>#VALUE!</v>
      </c>
      <c r="F129" s="21" t="e">
        <f t="shared" si="279"/>
        <v>#VALUE!</v>
      </c>
      <c r="G129" s="21" t="e">
        <f t="shared" si="280"/>
        <v>#VALUE!</v>
      </c>
      <c r="H129" s="21" t="e">
        <f t="shared" si="281"/>
        <v>#VALUE!</v>
      </c>
      <c r="I129" s="21" t="e">
        <f t="shared" si="282"/>
        <v>#VALUE!</v>
      </c>
      <c r="J129" s="21" t="str">
        <f t="shared" si="283"/>
        <v>-</v>
      </c>
      <c r="K129" s="21" t="str">
        <f t="shared" si="284"/>
        <v>-</v>
      </c>
    </row>
    <row r="130" spans="2:11" ht="34.5" x14ac:dyDescent="0.3">
      <c r="B130" s="1"/>
      <c r="C130" s="2"/>
      <c r="D130" s="4" t="str">
        <f t="shared" ref="D130:D193" si="442">B129&amp;" 필요서류"</f>
        <v xml:space="preserve"> 필요서류</v>
      </c>
      <c r="E130" s="22" t="e">
        <f t="shared" ref="E130:E193" si="443">TEXT(MONTH(D129),0)&amp;" ~ "&amp;IF(MOD(MONTH(D129)+1,12)=0,12,MOD(MONTH(D129)+1,12))&amp;"월 급여명세서, 급여이체내역, 근로계약서"</f>
        <v>#VALUE!</v>
      </c>
      <c r="F130" s="21" t="e">
        <f t="shared" ref="F130:F193" si="444">IF(MOD(MONTH(D129)+2,12)=0,12,MOD(MONTH(D129)+2,12))&amp;" ~ "&amp;IF(MOD(MONTH(D129)+6,12)=0,12,MOD(MONTH(D129)+6,12))&amp;"월 급여이체내역"</f>
        <v>#VALUE!</v>
      </c>
      <c r="G130" s="21" t="e">
        <f t="shared" ref="G130:G193" si="445">IF(MOD(MONTH(D129)+7,12)=0,12,MOD(MONTH(D129)+7,12))&amp;" ~ "&amp;IF(MOD(MONTH(D129)+12,12)=0,12,MOD(MONTH(D129)+12,12))&amp;"월 급여이체내역"</f>
        <v>#VALUE!</v>
      </c>
      <c r="H130" s="21" t="e">
        <f t="shared" ref="H130:H193" si="446">IF(MOD(MONTH(D129)+13,12)=0,12,MOD(MONTH(D129)+13,12))&amp;" ~ "&amp;IF(MOD(MONTH(D129)+18,12)=0,12,MOD(MONTH(D129)+18,12))&amp;"월 급여이체내역"</f>
        <v>#VALUE!</v>
      </c>
      <c r="I130" s="21" t="e">
        <f t="shared" ref="I130:I193" si="447">IF(MOD(MONTH(D129)+19,12)=0,12,MOD(MONTH(D129)+19,12))&amp;" ~ "&amp;IF(MOD(MONTH(D129)+24,12)=0,12,MOD(MONTH(D129)+24,12))&amp;"월 급여이체내역"</f>
        <v>#VALUE!</v>
      </c>
      <c r="J130" s="21" t="str">
        <f t="shared" ref="J130" si="448">IF($C129=3,IF(MOD(MONTH(D129)+25,12)=0,12,MOD(MONTH(D129)+25,12))&amp;" ~ "&amp;IF(MOD(MONTH(D129)+30,12)=0,12,MOD(MONTH(D129)+30,12))&amp;"월 급여이체내역","-")</f>
        <v>-</v>
      </c>
      <c r="K130" s="21" t="str">
        <f t="shared" ref="K130" si="449">IF($C129=3,IF(MOD(MONTH(D129)+31,12)=0,12,MOD(MONTH(D129)+31,12))&amp;" ~ "&amp;IF(MOD(MONTH(D129)+36,12)=0,12,MOD(MONTH(D129)+36,12))&amp;"월 급여이체내역","-")</f>
        <v>-</v>
      </c>
    </row>
    <row r="131" spans="2:11" ht="52.5" thickBot="1" x14ac:dyDescent="0.35">
      <c r="B131" s="5"/>
      <c r="C131" s="6"/>
      <c r="D131" s="7" t="str">
        <f t="shared" ref="D131:D194" si="450">B129&amp;" 지원금액"</f>
        <v xml:space="preserve"> 지원금액</v>
      </c>
      <c r="E131" s="23" t="str">
        <f t="shared" si="294"/>
        <v>취업지원금 : 750,000
기업기여금 : 450,000
기업순지원금 : 100,000</v>
      </c>
      <c r="F131" s="24" t="str">
        <f t="shared" si="295"/>
        <v>취업지원금 : 1,500,000
기업기여금 : 700,000
기업순지원금 : 100,000</v>
      </c>
      <c r="G131" s="24" t="str">
        <f t="shared" si="296"/>
        <v>취업지원금 : 2,250,000
기업기여금 : 950,000
기업순지원금 : 100,000</v>
      </c>
      <c r="H131" s="24" t="str">
        <f t="shared" si="297"/>
        <v>취업지원금 : 2,250,000
기업기여금 : 950,000
기업순지원금 : 100,000</v>
      </c>
      <c r="I131" s="24" t="str">
        <f t="shared" si="298"/>
        <v>취업지원금 : 2,250,000
기업기여금 : 950,000
기업순지원금 : 100,000</v>
      </c>
      <c r="J131" s="24" t="str">
        <f t="shared" si="299"/>
        <v>-</v>
      </c>
      <c r="K131" s="24" t="str">
        <f t="shared" si="300"/>
        <v>-</v>
      </c>
    </row>
    <row r="132" spans="2:11" ht="17.25" x14ac:dyDescent="0.3">
      <c r="B132" s="1"/>
      <c r="C132" s="2">
        <v>2</v>
      </c>
      <c r="D132" s="3" t="s">
        <v>23</v>
      </c>
      <c r="E132" s="20" t="e">
        <f t="shared" ref="E132:E195" si="451">TEXT(D132,"yyyy-mm-dd")&amp;" ~ "&amp;TEXT(DATE(YEAR($D132),MONTH($D132)+1,DAY($D132)-1),"YYYY-MM-DD")</f>
        <v>#VALUE!</v>
      </c>
      <c r="F132" s="21" t="e">
        <f t="shared" si="279"/>
        <v>#VALUE!</v>
      </c>
      <c r="G132" s="21" t="e">
        <f t="shared" si="280"/>
        <v>#VALUE!</v>
      </c>
      <c r="H132" s="21" t="e">
        <f t="shared" si="281"/>
        <v>#VALUE!</v>
      </c>
      <c r="I132" s="21" t="e">
        <f t="shared" si="282"/>
        <v>#VALUE!</v>
      </c>
      <c r="J132" s="21" t="str">
        <f t="shared" si="283"/>
        <v>-</v>
      </c>
      <c r="K132" s="21" t="str">
        <f t="shared" si="284"/>
        <v>-</v>
      </c>
    </row>
    <row r="133" spans="2:11" ht="34.5" x14ac:dyDescent="0.3">
      <c r="B133" s="1"/>
      <c r="C133" s="2"/>
      <c r="D133" s="4" t="str">
        <f t="shared" ref="D133:D196" si="452">B132&amp;" 필요서류"</f>
        <v xml:space="preserve"> 필요서류</v>
      </c>
      <c r="E133" s="22" t="e">
        <f t="shared" ref="E133:E196" si="453">TEXT(MONTH(D132),0)&amp;" ~ "&amp;IF(MOD(MONTH(D132)+1,12)=0,12,MOD(MONTH(D132)+1,12))&amp;"월 급여명세서, 급여이체내역, 근로계약서"</f>
        <v>#VALUE!</v>
      </c>
      <c r="F133" s="21" t="e">
        <f t="shared" ref="F133:F196" si="454">IF(MOD(MONTH(D132)+2,12)=0,12,MOD(MONTH(D132)+2,12))&amp;" ~ "&amp;IF(MOD(MONTH(D132)+6,12)=0,12,MOD(MONTH(D132)+6,12))&amp;"월 급여이체내역"</f>
        <v>#VALUE!</v>
      </c>
      <c r="G133" s="21" t="e">
        <f t="shared" ref="G133:G196" si="455">IF(MOD(MONTH(D132)+7,12)=0,12,MOD(MONTH(D132)+7,12))&amp;" ~ "&amp;IF(MOD(MONTH(D132)+12,12)=0,12,MOD(MONTH(D132)+12,12))&amp;"월 급여이체내역"</f>
        <v>#VALUE!</v>
      </c>
      <c r="H133" s="21" t="e">
        <f t="shared" ref="H133:H196" si="456">IF(MOD(MONTH(D132)+13,12)=0,12,MOD(MONTH(D132)+13,12))&amp;" ~ "&amp;IF(MOD(MONTH(D132)+18,12)=0,12,MOD(MONTH(D132)+18,12))&amp;"월 급여이체내역"</f>
        <v>#VALUE!</v>
      </c>
      <c r="I133" s="21" t="e">
        <f t="shared" ref="I133:I196" si="457">IF(MOD(MONTH(D132)+19,12)=0,12,MOD(MONTH(D132)+19,12))&amp;" ~ "&amp;IF(MOD(MONTH(D132)+24,12)=0,12,MOD(MONTH(D132)+24,12))&amp;"월 급여이체내역"</f>
        <v>#VALUE!</v>
      </c>
      <c r="J133" s="21" t="str">
        <f t="shared" ref="J133" si="458">IF($C132=3,IF(MOD(MONTH(D132)+25,12)=0,12,MOD(MONTH(D132)+25,12))&amp;" ~ "&amp;IF(MOD(MONTH(D132)+30,12)=0,12,MOD(MONTH(D132)+30,12))&amp;"월 급여이체내역","-")</f>
        <v>-</v>
      </c>
      <c r="K133" s="21" t="str">
        <f t="shared" ref="K133" si="459">IF($C132=3,IF(MOD(MONTH(D132)+31,12)=0,12,MOD(MONTH(D132)+31,12))&amp;" ~ "&amp;IF(MOD(MONTH(D132)+36,12)=0,12,MOD(MONTH(D132)+36,12))&amp;"월 급여이체내역","-")</f>
        <v>-</v>
      </c>
    </row>
    <row r="134" spans="2:11" ht="52.5" thickBot="1" x14ac:dyDescent="0.35">
      <c r="B134" s="5"/>
      <c r="C134" s="6"/>
      <c r="D134" s="7" t="str">
        <f t="shared" ref="D134:D197" si="460">B132&amp;" 지원금액"</f>
        <v xml:space="preserve"> 지원금액</v>
      </c>
      <c r="E134" s="23" t="str">
        <f t="shared" si="294"/>
        <v>취업지원금 : 750,000
기업기여금 : 450,000
기업순지원금 : 100,000</v>
      </c>
      <c r="F134" s="24" t="str">
        <f t="shared" si="295"/>
        <v>취업지원금 : 1,500,000
기업기여금 : 700,000
기업순지원금 : 100,000</v>
      </c>
      <c r="G134" s="24" t="str">
        <f t="shared" si="296"/>
        <v>취업지원금 : 2,250,000
기업기여금 : 950,000
기업순지원금 : 100,000</v>
      </c>
      <c r="H134" s="24" t="str">
        <f t="shared" si="297"/>
        <v>취업지원금 : 2,250,000
기업기여금 : 950,000
기업순지원금 : 100,000</v>
      </c>
      <c r="I134" s="24" t="str">
        <f t="shared" si="298"/>
        <v>취업지원금 : 2,250,000
기업기여금 : 950,000
기업순지원금 : 100,000</v>
      </c>
      <c r="J134" s="24" t="str">
        <f t="shared" si="299"/>
        <v>-</v>
      </c>
      <c r="K134" s="24" t="str">
        <f t="shared" si="300"/>
        <v>-</v>
      </c>
    </row>
    <row r="135" spans="2:11" ht="17.25" x14ac:dyDescent="0.3">
      <c r="B135" s="1"/>
      <c r="C135" s="2">
        <v>2</v>
      </c>
      <c r="D135" s="3" t="s">
        <v>23</v>
      </c>
      <c r="E135" s="20" t="e">
        <f t="shared" ref="E135:E198" si="461">TEXT(D135,"yyyy-mm-dd")&amp;" ~ "&amp;TEXT(DATE(YEAR($D135),MONTH($D135)+1,DAY($D135)-1),"YYYY-MM-DD")</f>
        <v>#VALUE!</v>
      </c>
      <c r="F135" s="21" t="e">
        <f t="shared" si="279"/>
        <v>#VALUE!</v>
      </c>
      <c r="G135" s="21" t="e">
        <f t="shared" si="280"/>
        <v>#VALUE!</v>
      </c>
      <c r="H135" s="21" t="e">
        <f t="shared" si="281"/>
        <v>#VALUE!</v>
      </c>
      <c r="I135" s="21" t="e">
        <f t="shared" si="282"/>
        <v>#VALUE!</v>
      </c>
      <c r="J135" s="21" t="str">
        <f t="shared" si="283"/>
        <v>-</v>
      </c>
      <c r="K135" s="21" t="str">
        <f t="shared" si="284"/>
        <v>-</v>
      </c>
    </row>
    <row r="136" spans="2:11" ht="34.5" x14ac:dyDescent="0.3">
      <c r="B136" s="1"/>
      <c r="C136" s="2"/>
      <c r="D136" s="4" t="str">
        <f t="shared" ref="D136:D199" si="462">B135&amp;" 필요서류"</f>
        <v xml:space="preserve"> 필요서류</v>
      </c>
      <c r="E136" s="22" t="e">
        <f t="shared" ref="E136:E199" si="463">TEXT(MONTH(D135),0)&amp;" ~ "&amp;IF(MOD(MONTH(D135)+1,12)=0,12,MOD(MONTH(D135)+1,12))&amp;"월 급여명세서, 급여이체내역, 근로계약서"</f>
        <v>#VALUE!</v>
      </c>
      <c r="F136" s="21" t="e">
        <f t="shared" ref="F136:F199" si="464">IF(MOD(MONTH(D135)+2,12)=0,12,MOD(MONTH(D135)+2,12))&amp;" ~ "&amp;IF(MOD(MONTH(D135)+6,12)=0,12,MOD(MONTH(D135)+6,12))&amp;"월 급여이체내역"</f>
        <v>#VALUE!</v>
      </c>
      <c r="G136" s="21" t="e">
        <f t="shared" ref="G136:G199" si="465">IF(MOD(MONTH(D135)+7,12)=0,12,MOD(MONTH(D135)+7,12))&amp;" ~ "&amp;IF(MOD(MONTH(D135)+12,12)=0,12,MOD(MONTH(D135)+12,12))&amp;"월 급여이체내역"</f>
        <v>#VALUE!</v>
      </c>
      <c r="H136" s="21" t="e">
        <f t="shared" ref="H136:H199" si="466">IF(MOD(MONTH(D135)+13,12)=0,12,MOD(MONTH(D135)+13,12))&amp;" ~ "&amp;IF(MOD(MONTH(D135)+18,12)=0,12,MOD(MONTH(D135)+18,12))&amp;"월 급여이체내역"</f>
        <v>#VALUE!</v>
      </c>
      <c r="I136" s="21" t="e">
        <f t="shared" ref="I136:I199" si="467">IF(MOD(MONTH(D135)+19,12)=0,12,MOD(MONTH(D135)+19,12))&amp;" ~ "&amp;IF(MOD(MONTH(D135)+24,12)=0,12,MOD(MONTH(D135)+24,12))&amp;"월 급여이체내역"</f>
        <v>#VALUE!</v>
      </c>
      <c r="J136" s="21" t="str">
        <f t="shared" ref="J136" si="468">IF($C135=3,IF(MOD(MONTH(D135)+25,12)=0,12,MOD(MONTH(D135)+25,12))&amp;" ~ "&amp;IF(MOD(MONTH(D135)+30,12)=0,12,MOD(MONTH(D135)+30,12))&amp;"월 급여이체내역","-")</f>
        <v>-</v>
      </c>
      <c r="K136" s="21" t="str">
        <f t="shared" ref="K136" si="469">IF($C135=3,IF(MOD(MONTH(D135)+31,12)=0,12,MOD(MONTH(D135)+31,12))&amp;" ~ "&amp;IF(MOD(MONTH(D135)+36,12)=0,12,MOD(MONTH(D135)+36,12))&amp;"월 급여이체내역","-")</f>
        <v>-</v>
      </c>
    </row>
    <row r="137" spans="2:11" ht="52.5" thickBot="1" x14ac:dyDescent="0.35">
      <c r="B137" s="5"/>
      <c r="C137" s="6"/>
      <c r="D137" s="7" t="str">
        <f t="shared" ref="D137:D200" si="470">B135&amp;" 지원금액"</f>
        <v xml:space="preserve"> 지원금액</v>
      </c>
      <c r="E137" s="23" t="str">
        <f t="shared" si="294"/>
        <v>취업지원금 : 750,000
기업기여금 : 450,000
기업순지원금 : 100,000</v>
      </c>
      <c r="F137" s="24" t="str">
        <f t="shared" si="295"/>
        <v>취업지원금 : 1,500,000
기업기여금 : 700,000
기업순지원금 : 100,000</v>
      </c>
      <c r="G137" s="24" t="str">
        <f t="shared" si="296"/>
        <v>취업지원금 : 2,250,000
기업기여금 : 950,000
기업순지원금 : 100,000</v>
      </c>
      <c r="H137" s="24" t="str">
        <f t="shared" si="297"/>
        <v>취업지원금 : 2,250,000
기업기여금 : 950,000
기업순지원금 : 100,000</v>
      </c>
      <c r="I137" s="24" t="str">
        <f t="shared" si="298"/>
        <v>취업지원금 : 2,250,000
기업기여금 : 950,000
기업순지원금 : 100,000</v>
      </c>
      <c r="J137" s="24" t="str">
        <f t="shared" si="299"/>
        <v>-</v>
      </c>
      <c r="K137" s="24" t="str">
        <f t="shared" si="300"/>
        <v>-</v>
      </c>
    </row>
    <row r="138" spans="2:11" ht="17.25" x14ac:dyDescent="0.3">
      <c r="B138" s="1"/>
      <c r="C138" s="2">
        <v>2</v>
      </c>
      <c r="D138" s="3" t="s">
        <v>23</v>
      </c>
      <c r="E138" s="20" t="e">
        <f t="shared" ref="E138:E201" si="471">TEXT(D138,"yyyy-mm-dd")&amp;" ~ "&amp;TEXT(DATE(YEAR($D138),MONTH($D138)+1,DAY($D138)-1),"YYYY-MM-DD")</f>
        <v>#VALUE!</v>
      </c>
      <c r="F138" s="21" t="e">
        <f t="shared" si="279"/>
        <v>#VALUE!</v>
      </c>
      <c r="G138" s="21" t="e">
        <f t="shared" si="280"/>
        <v>#VALUE!</v>
      </c>
      <c r="H138" s="21" t="e">
        <f t="shared" si="281"/>
        <v>#VALUE!</v>
      </c>
      <c r="I138" s="21" t="e">
        <f t="shared" si="282"/>
        <v>#VALUE!</v>
      </c>
      <c r="J138" s="21" t="str">
        <f t="shared" si="283"/>
        <v>-</v>
      </c>
      <c r="K138" s="21" t="str">
        <f t="shared" si="284"/>
        <v>-</v>
      </c>
    </row>
    <row r="139" spans="2:11" ht="34.5" x14ac:dyDescent="0.3">
      <c r="B139" s="1"/>
      <c r="C139" s="2"/>
      <c r="D139" s="4" t="str">
        <f t="shared" ref="D139:D202" si="472">B138&amp;" 필요서류"</f>
        <v xml:space="preserve"> 필요서류</v>
      </c>
      <c r="E139" s="22" t="e">
        <f t="shared" ref="E139:E202" si="473">TEXT(MONTH(D138),0)&amp;" ~ "&amp;IF(MOD(MONTH(D138)+1,12)=0,12,MOD(MONTH(D138)+1,12))&amp;"월 급여명세서, 급여이체내역, 근로계약서"</f>
        <v>#VALUE!</v>
      </c>
      <c r="F139" s="21" t="e">
        <f t="shared" ref="F139:F202" si="474">IF(MOD(MONTH(D138)+2,12)=0,12,MOD(MONTH(D138)+2,12))&amp;" ~ "&amp;IF(MOD(MONTH(D138)+6,12)=0,12,MOD(MONTH(D138)+6,12))&amp;"월 급여이체내역"</f>
        <v>#VALUE!</v>
      </c>
      <c r="G139" s="21" t="e">
        <f t="shared" ref="G139:G202" si="475">IF(MOD(MONTH(D138)+7,12)=0,12,MOD(MONTH(D138)+7,12))&amp;" ~ "&amp;IF(MOD(MONTH(D138)+12,12)=0,12,MOD(MONTH(D138)+12,12))&amp;"월 급여이체내역"</f>
        <v>#VALUE!</v>
      </c>
      <c r="H139" s="21" t="e">
        <f t="shared" ref="H139:H202" si="476">IF(MOD(MONTH(D138)+13,12)=0,12,MOD(MONTH(D138)+13,12))&amp;" ~ "&amp;IF(MOD(MONTH(D138)+18,12)=0,12,MOD(MONTH(D138)+18,12))&amp;"월 급여이체내역"</f>
        <v>#VALUE!</v>
      </c>
      <c r="I139" s="21" t="e">
        <f t="shared" ref="I139:I202" si="477">IF(MOD(MONTH(D138)+19,12)=0,12,MOD(MONTH(D138)+19,12))&amp;" ~ "&amp;IF(MOD(MONTH(D138)+24,12)=0,12,MOD(MONTH(D138)+24,12))&amp;"월 급여이체내역"</f>
        <v>#VALUE!</v>
      </c>
      <c r="J139" s="21" t="str">
        <f t="shared" ref="J139" si="478">IF($C138=3,IF(MOD(MONTH(D138)+25,12)=0,12,MOD(MONTH(D138)+25,12))&amp;" ~ "&amp;IF(MOD(MONTH(D138)+30,12)=0,12,MOD(MONTH(D138)+30,12))&amp;"월 급여이체내역","-")</f>
        <v>-</v>
      </c>
      <c r="K139" s="21" t="str">
        <f t="shared" ref="K139" si="479">IF($C138=3,IF(MOD(MONTH(D138)+31,12)=0,12,MOD(MONTH(D138)+31,12))&amp;" ~ "&amp;IF(MOD(MONTH(D138)+36,12)=0,12,MOD(MONTH(D138)+36,12))&amp;"월 급여이체내역","-")</f>
        <v>-</v>
      </c>
    </row>
    <row r="140" spans="2:11" ht="52.5" thickBot="1" x14ac:dyDescent="0.35">
      <c r="B140" s="5"/>
      <c r="C140" s="6"/>
      <c r="D140" s="7" t="str">
        <f t="shared" ref="D140:D203" si="480">B138&amp;" 지원금액"</f>
        <v xml:space="preserve"> 지원금액</v>
      </c>
      <c r="E140" s="23" t="str">
        <f t="shared" si="294"/>
        <v>취업지원금 : 750,000
기업기여금 : 450,000
기업순지원금 : 100,000</v>
      </c>
      <c r="F140" s="24" t="str">
        <f t="shared" si="295"/>
        <v>취업지원금 : 1,500,000
기업기여금 : 700,000
기업순지원금 : 100,000</v>
      </c>
      <c r="G140" s="24" t="str">
        <f t="shared" si="296"/>
        <v>취업지원금 : 2,250,000
기업기여금 : 950,000
기업순지원금 : 100,000</v>
      </c>
      <c r="H140" s="24" t="str">
        <f t="shared" si="297"/>
        <v>취업지원금 : 2,250,000
기업기여금 : 950,000
기업순지원금 : 100,000</v>
      </c>
      <c r="I140" s="24" t="str">
        <f t="shared" si="298"/>
        <v>취업지원금 : 2,250,000
기업기여금 : 950,000
기업순지원금 : 100,000</v>
      </c>
      <c r="J140" s="24" t="str">
        <f t="shared" si="299"/>
        <v>-</v>
      </c>
      <c r="K140" s="24" t="str">
        <f t="shared" si="300"/>
        <v>-</v>
      </c>
    </row>
    <row r="141" spans="2:11" ht="17.25" x14ac:dyDescent="0.3">
      <c r="B141" s="1"/>
      <c r="C141" s="2">
        <v>2</v>
      </c>
      <c r="D141" s="3" t="s">
        <v>23</v>
      </c>
      <c r="E141" s="20" t="e">
        <f t="shared" ref="E141:E204" si="481">TEXT(D141,"yyyy-mm-dd")&amp;" ~ "&amp;TEXT(DATE(YEAR($D141),MONTH($D141)+1,DAY($D141)-1),"YYYY-MM-DD")</f>
        <v>#VALUE!</v>
      </c>
      <c r="F141" s="21" t="e">
        <f t="shared" si="279"/>
        <v>#VALUE!</v>
      </c>
      <c r="G141" s="21" t="e">
        <f t="shared" si="280"/>
        <v>#VALUE!</v>
      </c>
      <c r="H141" s="21" t="e">
        <f t="shared" si="281"/>
        <v>#VALUE!</v>
      </c>
      <c r="I141" s="21" t="e">
        <f t="shared" si="282"/>
        <v>#VALUE!</v>
      </c>
      <c r="J141" s="21" t="str">
        <f t="shared" si="283"/>
        <v>-</v>
      </c>
      <c r="K141" s="21" t="str">
        <f t="shared" si="284"/>
        <v>-</v>
      </c>
    </row>
    <row r="142" spans="2:11" ht="34.5" x14ac:dyDescent="0.3">
      <c r="B142" s="1"/>
      <c r="C142" s="2"/>
      <c r="D142" s="4" t="str">
        <f t="shared" ref="D142:D205" si="482">B141&amp;" 필요서류"</f>
        <v xml:space="preserve"> 필요서류</v>
      </c>
      <c r="E142" s="22" t="e">
        <f t="shared" ref="E142:E205" si="483">TEXT(MONTH(D141),0)&amp;" ~ "&amp;IF(MOD(MONTH(D141)+1,12)=0,12,MOD(MONTH(D141)+1,12))&amp;"월 급여명세서, 급여이체내역, 근로계약서"</f>
        <v>#VALUE!</v>
      </c>
      <c r="F142" s="21" t="e">
        <f t="shared" ref="F142:F205" si="484">IF(MOD(MONTH(D141)+2,12)=0,12,MOD(MONTH(D141)+2,12))&amp;" ~ "&amp;IF(MOD(MONTH(D141)+6,12)=0,12,MOD(MONTH(D141)+6,12))&amp;"월 급여이체내역"</f>
        <v>#VALUE!</v>
      </c>
      <c r="G142" s="21" t="e">
        <f t="shared" ref="G142:G205" si="485">IF(MOD(MONTH(D141)+7,12)=0,12,MOD(MONTH(D141)+7,12))&amp;" ~ "&amp;IF(MOD(MONTH(D141)+12,12)=0,12,MOD(MONTH(D141)+12,12))&amp;"월 급여이체내역"</f>
        <v>#VALUE!</v>
      </c>
      <c r="H142" s="21" t="e">
        <f t="shared" ref="H142:H205" si="486">IF(MOD(MONTH(D141)+13,12)=0,12,MOD(MONTH(D141)+13,12))&amp;" ~ "&amp;IF(MOD(MONTH(D141)+18,12)=0,12,MOD(MONTH(D141)+18,12))&amp;"월 급여이체내역"</f>
        <v>#VALUE!</v>
      </c>
      <c r="I142" s="21" t="e">
        <f t="shared" ref="I142:I205" si="487">IF(MOD(MONTH(D141)+19,12)=0,12,MOD(MONTH(D141)+19,12))&amp;" ~ "&amp;IF(MOD(MONTH(D141)+24,12)=0,12,MOD(MONTH(D141)+24,12))&amp;"월 급여이체내역"</f>
        <v>#VALUE!</v>
      </c>
      <c r="J142" s="21" t="str">
        <f t="shared" ref="J142" si="488">IF($C141=3,IF(MOD(MONTH(D141)+25,12)=0,12,MOD(MONTH(D141)+25,12))&amp;" ~ "&amp;IF(MOD(MONTH(D141)+30,12)=0,12,MOD(MONTH(D141)+30,12))&amp;"월 급여이체내역","-")</f>
        <v>-</v>
      </c>
      <c r="K142" s="21" t="str">
        <f t="shared" ref="K142" si="489">IF($C141=3,IF(MOD(MONTH(D141)+31,12)=0,12,MOD(MONTH(D141)+31,12))&amp;" ~ "&amp;IF(MOD(MONTH(D141)+36,12)=0,12,MOD(MONTH(D141)+36,12))&amp;"월 급여이체내역","-")</f>
        <v>-</v>
      </c>
    </row>
    <row r="143" spans="2:11" ht="52.5" thickBot="1" x14ac:dyDescent="0.35">
      <c r="B143" s="5"/>
      <c r="C143" s="6"/>
      <c r="D143" s="7" t="str">
        <f t="shared" ref="D143:D206" si="490">B141&amp;" 지원금액"</f>
        <v xml:space="preserve"> 지원금액</v>
      </c>
      <c r="E143" s="23" t="str">
        <f t="shared" si="294"/>
        <v>취업지원금 : 750,000
기업기여금 : 450,000
기업순지원금 : 100,000</v>
      </c>
      <c r="F143" s="24" t="str">
        <f t="shared" si="295"/>
        <v>취업지원금 : 1,500,000
기업기여금 : 700,000
기업순지원금 : 100,000</v>
      </c>
      <c r="G143" s="24" t="str">
        <f t="shared" si="296"/>
        <v>취업지원금 : 2,250,000
기업기여금 : 950,000
기업순지원금 : 100,000</v>
      </c>
      <c r="H143" s="24" t="str">
        <f t="shared" si="297"/>
        <v>취업지원금 : 2,250,000
기업기여금 : 950,000
기업순지원금 : 100,000</v>
      </c>
      <c r="I143" s="24" t="str">
        <f t="shared" si="298"/>
        <v>취업지원금 : 2,250,000
기업기여금 : 950,000
기업순지원금 : 100,000</v>
      </c>
      <c r="J143" s="24" t="str">
        <f t="shared" si="299"/>
        <v>-</v>
      </c>
      <c r="K143" s="24" t="str">
        <f t="shared" si="300"/>
        <v>-</v>
      </c>
    </row>
    <row r="144" spans="2:11" ht="17.25" x14ac:dyDescent="0.3">
      <c r="B144" s="1"/>
      <c r="C144" s="2">
        <v>2</v>
      </c>
      <c r="D144" s="3" t="s">
        <v>23</v>
      </c>
      <c r="E144" s="20" t="e">
        <f t="shared" ref="E144:E207" si="491">TEXT(D144,"yyyy-mm-dd")&amp;" ~ "&amp;TEXT(DATE(YEAR($D144),MONTH($D144)+1,DAY($D144)-1),"YYYY-MM-DD")</f>
        <v>#VALUE!</v>
      </c>
      <c r="F144" s="21" t="e">
        <f t="shared" si="279"/>
        <v>#VALUE!</v>
      </c>
      <c r="G144" s="21" t="e">
        <f t="shared" si="280"/>
        <v>#VALUE!</v>
      </c>
      <c r="H144" s="21" t="e">
        <f t="shared" si="281"/>
        <v>#VALUE!</v>
      </c>
      <c r="I144" s="21" t="e">
        <f t="shared" si="282"/>
        <v>#VALUE!</v>
      </c>
      <c r="J144" s="21" t="str">
        <f t="shared" si="283"/>
        <v>-</v>
      </c>
      <c r="K144" s="21" t="str">
        <f t="shared" si="284"/>
        <v>-</v>
      </c>
    </row>
    <row r="145" spans="2:11" ht="34.5" x14ac:dyDescent="0.3">
      <c r="B145" s="1"/>
      <c r="C145" s="2"/>
      <c r="D145" s="4" t="str">
        <f t="shared" ref="D145:D208" si="492">B144&amp;" 필요서류"</f>
        <v xml:space="preserve"> 필요서류</v>
      </c>
      <c r="E145" s="22" t="e">
        <f t="shared" ref="E145:E208" si="493">TEXT(MONTH(D144),0)&amp;" ~ "&amp;IF(MOD(MONTH(D144)+1,12)=0,12,MOD(MONTH(D144)+1,12))&amp;"월 급여명세서, 급여이체내역, 근로계약서"</f>
        <v>#VALUE!</v>
      </c>
      <c r="F145" s="21" t="e">
        <f t="shared" ref="F145:F208" si="494">IF(MOD(MONTH(D144)+2,12)=0,12,MOD(MONTH(D144)+2,12))&amp;" ~ "&amp;IF(MOD(MONTH(D144)+6,12)=0,12,MOD(MONTH(D144)+6,12))&amp;"월 급여이체내역"</f>
        <v>#VALUE!</v>
      </c>
      <c r="G145" s="21" t="e">
        <f t="shared" ref="G145:G208" si="495">IF(MOD(MONTH(D144)+7,12)=0,12,MOD(MONTH(D144)+7,12))&amp;" ~ "&amp;IF(MOD(MONTH(D144)+12,12)=0,12,MOD(MONTH(D144)+12,12))&amp;"월 급여이체내역"</f>
        <v>#VALUE!</v>
      </c>
      <c r="H145" s="21" t="e">
        <f t="shared" ref="H145:H208" si="496">IF(MOD(MONTH(D144)+13,12)=0,12,MOD(MONTH(D144)+13,12))&amp;" ~ "&amp;IF(MOD(MONTH(D144)+18,12)=0,12,MOD(MONTH(D144)+18,12))&amp;"월 급여이체내역"</f>
        <v>#VALUE!</v>
      </c>
      <c r="I145" s="21" t="e">
        <f t="shared" ref="I145:I208" si="497">IF(MOD(MONTH(D144)+19,12)=0,12,MOD(MONTH(D144)+19,12))&amp;" ~ "&amp;IF(MOD(MONTH(D144)+24,12)=0,12,MOD(MONTH(D144)+24,12))&amp;"월 급여이체내역"</f>
        <v>#VALUE!</v>
      </c>
      <c r="J145" s="21" t="str">
        <f t="shared" ref="J145" si="498">IF($C144=3,IF(MOD(MONTH(D144)+25,12)=0,12,MOD(MONTH(D144)+25,12))&amp;" ~ "&amp;IF(MOD(MONTH(D144)+30,12)=0,12,MOD(MONTH(D144)+30,12))&amp;"월 급여이체내역","-")</f>
        <v>-</v>
      </c>
      <c r="K145" s="21" t="str">
        <f t="shared" ref="K145" si="499">IF($C144=3,IF(MOD(MONTH(D144)+31,12)=0,12,MOD(MONTH(D144)+31,12))&amp;" ~ "&amp;IF(MOD(MONTH(D144)+36,12)=0,12,MOD(MONTH(D144)+36,12))&amp;"월 급여이체내역","-")</f>
        <v>-</v>
      </c>
    </row>
    <row r="146" spans="2:11" ht="52.5" thickBot="1" x14ac:dyDescent="0.35">
      <c r="B146" s="5"/>
      <c r="C146" s="6"/>
      <c r="D146" s="7" t="str">
        <f t="shared" ref="D146:D209" si="500">B144&amp;" 지원금액"</f>
        <v xml:space="preserve"> 지원금액</v>
      </c>
      <c r="E146" s="23" t="str">
        <f t="shared" si="294"/>
        <v>취업지원금 : 750,000
기업기여금 : 450,000
기업순지원금 : 100,000</v>
      </c>
      <c r="F146" s="24" t="str">
        <f t="shared" si="295"/>
        <v>취업지원금 : 1,500,000
기업기여금 : 700,000
기업순지원금 : 100,000</v>
      </c>
      <c r="G146" s="24" t="str">
        <f t="shared" si="296"/>
        <v>취업지원금 : 2,250,000
기업기여금 : 950,000
기업순지원금 : 100,000</v>
      </c>
      <c r="H146" s="24" t="str">
        <f t="shared" si="297"/>
        <v>취업지원금 : 2,250,000
기업기여금 : 950,000
기업순지원금 : 100,000</v>
      </c>
      <c r="I146" s="24" t="str">
        <f t="shared" si="298"/>
        <v>취업지원금 : 2,250,000
기업기여금 : 950,000
기업순지원금 : 100,000</v>
      </c>
      <c r="J146" s="24" t="str">
        <f t="shared" si="299"/>
        <v>-</v>
      </c>
      <c r="K146" s="24" t="str">
        <f t="shared" si="300"/>
        <v>-</v>
      </c>
    </row>
    <row r="147" spans="2:11" ht="17.25" x14ac:dyDescent="0.3">
      <c r="B147" s="1"/>
      <c r="C147" s="2">
        <v>2</v>
      </c>
      <c r="D147" s="3" t="s">
        <v>23</v>
      </c>
      <c r="E147" s="20" t="e">
        <f t="shared" ref="E147:E210" si="501">TEXT(D147,"yyyy-mm-dd")&amp;" ~ "&amp;TEXT(DATE(YEAR($D147),MONTH($D147)+1,DAY($D147)-1),"YYYY-MM-DD")</f>
        <v>#VALUE!</v>
      </c>
      <c r="F147" s="21" t="e">
        <f t="shared" si="279"/>
        <v>#VALUE!</v>
      </c>
      <c r="G147" s="21" t="e">
        <f t="shared" si="280"/>
        <v>#VALUE!</v>
      </c>
      <c r="H147" s="21" t="e">
        <f t="shared" si="281"/>
        <v>#VALUE!</v>
      </c>
      <c r="I147" s="21" t="e">
        <f t="shared" si="282"/>
        <v>#VALUE!</v>
      </c>
      <c r="J147" s="21" t="str">
        <f t="shared" si="283"/>
        <v>-</v>
      </c>
      <c r="K147" s="21" t="str">
        <f t="shared" si="284"/>
        <v>-</v>
      </c>
    </row>
    <row r="148" spans="2:11" ht="34.5" x14ac:dyDescent="0.3">
      <c r="B148" s="1"/>
      <c r="C148" s="2"/>
      <c r="D148" s="4" t="str">
        <f t="shared" ref="D148:D211" si="502">B147&amp;" 필요서류"</f>
        <v xml:space="preserve"> 필요서류</v>
      </c>
      <c r="E148" s="22" t="e">
        <f t="shared" ref="E148:E211" si="503">TEXT(MONTH(D147),0)&amp;" ~ "&amp;IF(MOD(MONTH(D147)+1,12)=0,12,MOD(MONTH(D147)+1,12))&amp;"월 급여명세서, 급여이체내역, 근로계약서"</f>
        <v>#VALUE!</v>
      </c>
      <c r="F148" s="21" t="e">
        <f t="shared" ref="F148:F211" si="504">IF(MOD(MONTH(D147)+2,12)=0,12,MOD(MONTH(D147)+2,12))&amp;" ~ "&amp;IF(MOD(MONTH(D147)+6,12)=0,12,MOD(MONTH(D147)+6,12))&amp;"월 급여이체내역"</f>
        <v>#VALUE!</v>
      </c>
      <c r="G148" s="21" t="e">
        <f t="shared" ref="G148:G211" si="505">IF(MOD(MONTH(D147)+7,12)=0,12,MOD(MONTH(D147)+7,12))&amp;" ~ "&amp;IF(MOD(MONTH(D147)+12,12)=0,12,MOD(MONTH(D147)+12,12))&amp;"월 급여이체내역"</f>
        <v>#VALUE!</v>
      </c>
      <c r="H148" s="21" t="e">
        <f t="shared" ref="H148:H211" si="506">IF(MOD(MONTH(D147)+13,12)=0,12,MOD(MONTH(D147)+13,12))&amp;" ~ "&amp;IF(MOD(MONTH(D147)+18,12)=0,12,MOD(MONTH(D147)+18,12))&amp;"월 급여이체내역"</f>
        <v>#VALUE!</v>
      </c>
      <c r="I148" s="21" t="e">
        <f t="shared" ref="I148:I211" si="507">IF(MOD(MONTH(D147)+19,12)=0,12,MOD(MONTH(D147)+19,12))&amp;" ~ "&amp;IF(MOD(MONTH(D147)+24,12)=0,12,MOD(MONTH(D147)+24,12))&amp;"월 급여이체내역"</f>
        <v>#VALUE!</v>
      </c>
      <c r="J148" s="21" t="str">
        <f t="shared" ref="J148" si="508">IF($C147=3,IF(MOD(MONTH(D147)+25,12)=0,12,MOD(MONTH(D147)+25,12))&amp;" ~ "&amp;IF(MOD(MONTH(D147)+30,12)=0,12,MOD(MONTH(D147)+30,12))&amp;"월 급여이체내역","-")</f>
        <v>-</v>
      </c>
      <c r="K148" s="21" t="str">
        <f t="shared" ref="K148" si="509">IF($C147=3,IF(MOD(MONTH(D147)+31,12)=0,12,MOD(MONTH(D147)+31,12))&amp;" ~ "&amp;IF(MOD(MONTH(D147)+36,12)=0,12,MOD(MONTH(D147)+36,12))&amp;"월 급여이체내역","-")</f>
        <v>-</v>
      </c>
    </row>
    <row r="149" spans="2:11" ht="52.5" thickBot="1" x14ac:dyDescent="0.35">
      <c r="B149" s="5"/>
      <c r="C149" s="6"/>
      <c r="D149" s="7" t="str">
        <f t="shared" ref="D149:D212" si="510">B147&amp;" 지원금액"</f>
        <v xml:space="preserve"> 지원금액</v>
      </c>
      <c r="E149" s="23" t="str">
        <f t="shared" si="294"/>
        <v>취업지원금 : 750,000
기업기여금 : 450,000
기업순지원금 : 100,000</v>
      </c>
      <c r="F149" s="24" t="str">
        <f t="shared" si="295"/>
        <v>취업지원금 : 1,500,000
기업기여금 : 700,000
기업순지원금 : 100,000</v>
      </c>
      <c r="G149" s="24" t="str">
        <f t="shared" si="296"/>
        <v>취업지원금 : 2,250,000
기업기여금 : 950,000
기업순지원금 : 100,000</v>
      </c>
      <c r="H149" s="24" t="str">
        <f t="shared" si="297"/>
        <v>취업지원금 : 2,250,000
기업기여금 : 950,000
기업순지원금 : 100,000</v>
      </c>
      <c r="I149" s="24" t="str">
        <f t="shared" si="298"/>
        <v>취업지원금 : 2,250,000
기업기여금 : 950,000
기업순지원금 : 100,000</v>
      </c>
      <c r="J149" s="24" t="str">
        <f t="shared" si="299"/>
        <v>-</v>
      </c>
      <c r="K149" s="24" t="str">
        <f t="shared" si="300"/>
        <v>-</v>
      </c>
    </row>
    <row r="150" spans="2:11" ht="17.25" x14ac:dyDescent="0.3">
      <c r="B150" s="1"/>
      <c r="C150" s="2">
        <v>2</v>
      </c>
      <c r="D150" s="3" t="s">
        <v>23</v>
      </c>
      <c r="E150" s="20" t="e">
        <f t="shared" ref="E150:E213" si="511">TEXT(D150,"yyyy-mm-dd")&amp;" ~ "&amp;TEXT(DATE(YEAR($D150),MONTH($D150)+1,DAY($D150)-1),"YYYY-MM-DD")</f>
        <v>#VALUE!</v>
      </c>
      <c r="F150" s="21" t="e">
        <f t="shared" ref="F150:F213" si="512">TEXT(DATE(YEAR($D150),MONTH($D150)+1,DAY($D150)),"YYYY-MM-DD")&amp;" ~ "&amp;TEXT(DATE(YEAR($D150),MONTH($D150)+6,DAY($D150)-1),"YYYY-MM-DD")</f>
        <v>#VALUE!</v>
      </c>
      <c r="G150" s="21" t="e">
        <f t="shared" ref="G150:G213" si="513">TEXT(DATE(YEAR($D150),MONTH($D150)+6,DAY($D150)),"YYYY-MM-DD")&amp;" ~ "&amp;TEXT(DATE(YEAR($D150),MONTH($D150)+12,DAY($D150)-1),"YYYY-MM-DD")</f>
        <v>#VALUE!</v>
      </c>
      <c r="H150" s="21" t="e">
        <f t="shared" ref="H150:H213" si="514">TEXT(DATE(YEAR($D150),MONTH($D150)+12,DAY($D150)),"YYYY-MM-DD")&amp;" ~ "&amp;TEXT(DATE(YEAR($D150),MONTH($D150)+18,DAY($D150)-1),"YYYY-MM-DD")</f>
        <v>#VALUE!</v>
      </c>
      <c r="I150" s="21" t="e">
        <f t="shared" ref="I150:I213" si="515">TEXT(DATE(YEAR($D150),MONTH($D150)+18,DAY($D150)),"YYYY-MM-DD")&amp;" ~ "&amp;TEXT(DATE(YEAR($D150),MONTH($D150)+24,DAY($D150)-1),"YYYY-MM-DD")</f>
        <v>#VALUE!</v>
      </c>
      <c r="J150" s="21" t="str">
        <f t="shared" ref="J150:J213" si="516">IF($C150=3,TEXT(DATE(YEAR($D150),MONTH($D150)+24,DAY($D150)),"YYYY-MM-DD")&amp;" ~ "&amp;TEXT(DATE(YEAR($D150),MONTH($D150)+30,DAY($D150)-1),"YYYY-MM-DD"),"-")</f>
        <v>-</v>
      </c>
      <c r="K150" s="21" t="str">
        <f t="shared" ref="K150:K213" si="517">IF($C150=3,TEXT(DATE(YEAR($D150),MONTH($D150)+30,DAY($D150)),"YYYY-MM-DD")&amp;" ~ "&amp;TEXT(DATE(YEAR($D150),MONTH($D150)+36,DAY($D150)-1),"YYYY-MM-DD"),"-")</f>
        <v>-</v>
      </c>
    </row>
    <row r="151" spans="2:11" ht="34.5" x14ac:dyDescent="0.3">
      <c r="B151" s="1"/>
      <c r="C151" s="2"/>
      <c r="D151" s="4" t="str">
        <f t="shared" ref="D151:D214" si="518">B150&amp;" 필요서류"</f>
        <v xml:space="preserve"> 필요서류</v>
      </c>
      <c r="E151" s="22" t="e">
        <f t="shared" ref="E151:E214" si="519">TEXT(MONTH(D150),0)&amp;" ~ "&amp;IF(MOD(MONTH(D150)+1,12)=0,12,MOD(MONTH(D150)+1,12))&amp;"월 급여명세서, 급여이체내역, 근로계약서"</f>
        <v>#VALUE!</v>
      </c>
      <c r="F151" s="21" t="e">
        <f t="shared" ref="F151:F214" si="520">IF(MOD(MONTH(D150)+2,12)=0,12,MOD(MONTH(D150)+2,12))&amp;" ~ "&amp;IF(MOD(MONTH(D150)+6,12)=0,12,MOD(MONTH(D150)+6,12))&amp;"월 급여이체내역"</f>
        <v>#VALUE!</v>
      </c>
      <c r="G151" s="21" t="e">
        <f t="shared" ref="G151:G214" si="521">IF(MOD(MONTH(D150)+7,12)=0,12,MOD(MONTH(D150)+7,12))&amp;" ~ "&amp;IF(MOD(MONTH(D150)+12,12)=0,12,MOD(MONTH(D150)+12,12))&amp;"월 급여이체내역"</f>
        <v>#VALUE!</v>
      </c>
      <c r="H151" s="21" t="e">
        <f t="shared" ref="H151:H214" si="522">IF(MOD(MONTH(D150)+13,12)=0,12,MOD(MONTH(D150)+13,12))&amp;" ~ "&amp;IF(MOD(MONTH(D150)+18,12)=0,12,MOD(MONTH(D150)+18,12))&amp;"월 급여이체내역"</f>
        <v>#VALUE!</v>
      </c>
      <c r="I151" s="21" t="e">
        <f t="shared" ref="I151:I214" si="523">IF(MOD(MONTH(D150)+19,12)=0,12,MOD(MONTH(D150)+19,12))&amp;" ~ "&amp;IF(MOD(MONTH(D150)+24,12)=0,12,MOD(MONTH(D150)+24,12))&amp;"월 급여이체내역"</f>
        <v>#VALUE!</v>
      </c>
      <c r="J151" s="21" t="str">
        <f t="shared" ref="J151" si="524">IF($C150=3,IF(MOD(MONTH(D150)+25,12)=0,12,MOD(MONTH(D150)+25,12))&amp;" ~ "&amp;IF(MOD(MONTH(D150)+30,12)=0,12,MOD(MONTH(D150)+30,12))&amp;"월 급여이체내역","-")</f>
        <v>-</v>
      </c>
      <c r="K151" s="21" t="str">
        <f t="shared" ref="K151" si="525">IF($C150=3,IF(MOD(MONTH(D150)+31,12)=0,12,MOD(MONTH(D150)+31,12))&amp;" ~ "&amp;IF(MOD(MONTH(D150)+36,12)=0,12,MOD(MONTH(D150)+36,12))&amp;"월 급여이체내역","-")</f>
        <v>-</v>
      </c>
    </row>
    <row r="152" spans="2:11" ht="52.5" thickBot="1" x14ac:dyDescent="0.35">
      <c r="B152" s="5"/>
      <c r="C152" s="6"/>
      <c r="D152" s="7" t="str">
        <f t="shared" ref="D152:D215" si="526">B150&amp;" 지원금액"</f>
        <v xml:space="preserve"> 지원금액</v>
      </c>
      <c r="E152" s="23" t="str">
        <f t="shared" ref="E152:E215" si="527">IF($D150&lt;DATE(2018,6,1),"취업지원금 : 750,000
기업기여금 : 450,000  
기업순지원금 : 250,000",IF($D150&gt;DATE(2020,1,1),IF($C150=2,"취업지원금 : 750,000
기업기여금 : 450,000
기업순지원금 : 100,000","취업지원금 : 1,500,000  
기업기여금 : 500,000  
기업순지원금 : 100,000"),IF($C150=2,"취업지원금 : 750,000  
기업기여금 : 450,000  
기업순지원금 : 200,000","취업지원금 : 1,500,000  
기업기여금 : 500,000  
기업순지원금 : 200,000")))</f>
        <v>취업지원금 : 750,000
기업기여금 : 450,000
기업순지원금 : 100,000</v>
      </c>
      <c r="F152" s="24" t="str">
        <f t="shared" ref="F152:F215" si="528">IF($D150&lt;DATE(2018,6,1),"취업지원금 : 1,500,000
기업기여금 : 700,000  
기업순지원금 : 500,000",IF($D150&gt;DATE(2020,1,1),IF($C150=2,"취업지원금 : 1,500,000
기업기여금 : 700,000
기업순지원금 : 100,000","취업지원금 : 1,750,000  
기업기여금 : 500,000  
기업순지원금 : 100,000"),IF($C150=2,"취업지원금 : 1,500,000  
기업기여금 : 700,000  
기업순지원금 : 200,000","취업지원금 : 1,750,000  
기업기여금 : 500,000  
기업순지원금 : 200,000")))</f>
        <v>취업지원금 : 1,500,000
기업기여금 : 700,000
기업순지원금 : 100,000</v>
      </c>
      <c r="G152" s="24" t="str">
        <f t="shared" ref="G152:G215" si="529">IF($D150&lt;DATE(2018,6,1),"취업지원금 : 2,250,000
기업기여금 : 950,000  
기업순지원금 : 750,000",IF($D150&gt;DATE(2020,1,1),IF($C150=2,"취업지원금 : 2,250,000
기업기여금 : 950,000
기업순지원금 : 100,000","취업지원금 : 2,250,000  
기업기여금 : 750,000  
기업순지원금 : 100,000"),IF($C150=2,"취업지원금 : 2,250,000  
기업기여금 : 950,000  
기업순지원금 : 200,000","취업지원금 : 2,250,000  
기업기여금 : 750,000  
기업순지원금 : 200,000")))</f>
        <v>취업지원금 : 2,250,000
기업기여금 : 950,000
기업순지원금 : 100,000</v>
      </c>
      <c r="H152" s="24" t="str">
        <f t="shared" ref="H152:H215" si="530">IF($D150&lt;DATE(2018,6,1),"취업지원금 : 2,250,000
기업기여금 : 950,000  
기업순지원금 : 750,000",IF($D150&gt;DATE(2020,1,1),IF($C150=2,"취업지원금 : 2,250,000
기업기여금 : 950,000
기업순지원금 : 100,000","취업지원금 : 2,500,000  
기업기여금 : 1,000,000  
기업순지원금 : 100,000"),IF($C150=2,"취업지원금 : 2,250,000  
기업기여금 : 950,000  
기업순지원금 : 200,000","취업지원금 : 2,500,000  
기업기여금 : 1,000,000  
기업순지원금 : 200,000")))</f>
        <v>취업지원금 : 2,250,000
기업기여금 : 950,000
기업순지원금 : 100,000</v>
      </c>
      <c r="I152" s="24" t="str">
        <f t="shared" ref="I152:I215" si="531">IF($D150&lt;DATE(2018,6,1),"취업지원금 : 2,250,000
기업기여금 : 950,000  
기업순지원금 : 750,000",IF($D150&gt;DATE(2020,1,1),IF($C150=2,"취업지원금 : 2,250,000
기업기여금 : 950,000
기업순지원금 : 100,000","취업지원금 : 3,250,000  
기업기여금 : 1,000,000  
기업순지원금 : 100,000"),IF($C150=2,"취업지원금 : 2,250,000  
기업기여금 : 950,000  
기업순지원금 : 200,000","취업지원금 : 3,250,000  
기업기여금 : 1,000,000  
기업순지원금 : 200,000")))</f>
        <v>취업지원금 : 2,250,000
기업기여금 : 950,000
기업순지원금 : 100,000</v>
      </c>
      <c r="J152" s="24" t="str">
        <f t="shared" ref="J152:J215" si="532">IF($D150&lt;DATE(2018,6,1),"-",IF($D150&gt;DATE(2020,1,1),IF($C150=2,"-","취업지원금 : 3,250,000  
기업기여금 : 1,000,000  
기업순지원금 : 100,000"),IF($C150=2,"-","취업지원금 : 3,250,000  
기업기여금 : 1,000,000  
기업순지원금 : 250,000")))</f>
        <v>-</v>
      </c>
      <c r="K152" s="24" t="str">
        <f t="shared" ref="K152:K215" si="533">IF($D150&lt;DATE(2018,6,1),"-",IF($D150&gt;DATE(2020,1,1),IF($C150=2,"-","취업지원금 : 3,500,000  
기업기여금 : 1,250,000  
기업순지원금 : 100,000"),IF($C150=2,"-","취업지원금 : 3,500,000  
기업기여금 : 1,250,000  
기업순지원금 : 250,000")))</f>
        <v>-</v>
      </c>
    </row>
    <row r="153" spans="2:11" ht="17.25" x14ac:dyDescent="0.3">
      <c r="B153" s="1"/>
      <c r="C153" s="2">
        <v>2</v>
      </c>
      <c r="D153" s="3" t="s">
        <v>23</v>
      </c>
      <c r="E153" s="20" t="e">
        <f t="shared" ref="E153:E215" si="534">TEXT(D153,"yyyy-mm-dd")&amp;" ~ "&amp;TEXT(DATE(YEAR($D153),MONTH($D153)+1,DAY($D153)-1),"YYYY-MM-DD")</f>
        <v>#VALUE!</v>
      </c>
      <c r="F153" s="21" t="e">
        <f t="shared" si="512"/>
        <v>#VALUE!</v>
      </c>
      <c r="G153" s="21" t="e">
        <f t="shared" si="513"/>
        <v>#VALUE!</v>
      </c>
      <c r="H153" s="21" t="e">
        <f t="shared" si="514"/>
        <v>#VALUE!</v>
      </c>
      <c r="I153" s="21" t="e">
        <f t="shared" si="515"/>
        <v>#VALUE!</v>
      </c>
      <c r="J153" s="21" t="str">
        <f t="shared" si="516"/>
        <v>-</v>
      </c>
      <c r="K153" s="21" t="str">
        <f t="shared" si="517"/>
        <v>-</v>
      </c>
    </row>
    <row r="154" spans="2:11" ht="34.5" x14ac:dyDescent="0.3">
      <c r="B154" s="1"/>
      <c r="C154" s="2"/>
      <c r="D154" s="4" t="str">
        <f t="shared" ref="D154:D215" si="535">B153&amp;" 필요서류"</f>
        <v xml:space="preserve"> 필요서류</v>
      </c>
      <c r="E154" s="22" t="e">
        <f t="shared" ref="E154:E215" si="536">TEXT(MONTH(D153),0)&amp;" ~ "&amp;IF(MOD(MONTH(D153)+1,12)=0,12,MOD(MONTH(D153)+1,12))&amp;"월 급여명세서, 급여이체내역, 근로계약서"</f>
        <v>#VALUE!</v>
      </c>
      <c r="F154" s="21" t="e">
        <f t="shared" ref="F154:F215" si="537">IF(MOD(MONTH(D153)+2,12)=0,12,MOD(MONTH(D153)+2,12))&amp;" ~ "&amp;IF(MOD(MONTH(D153)+6,12)=0,12,MOD(MONTH(D153)+6,12))&amp;"월 급여이체내역"</f>
        <v>#VALUE!</v>
      </c>
      <c r="G154" s="21" t="e">
        <f t="shared" ref="G154:G215" si="538">IF(MOD(MONTH(D153)+7,12)=0,12,MOD(MONTH(D153)+7,12))&amp;" ~ "&amp;IF(MOD(MONTH(D153)+12,12)=0,12,MOD(MONTH(D153)+12,12))&amp;"월 급여이체내역"</f>
        <v>#VALUE!</v>
      </c>
      <c r="H154" s="21" t="e">
        <f t="shared" ref="H154:H215" si="539">IF(MOD(MONTH(D153)+13,12)=0,12,MOD(MONTH(D153)+13,12))&amp;" ~ "&amp;IF(MOD(MONTH(D153)+18,12)=0,12,MOD(MONTH(D153)+18,12))&amp;"월 급여이체내역"</f>
        <v>#VALUE!</v>
      </c>
      <c r="I154" s="21" t="e">
        <f t="shared" ref="I154:I215" si="540">IF(MOD(MONTH(D153)+19,12)=0,12,MOD(MONTH(D153)+19,12))&amp;" ~ "&amp;IF(MOD(MONTH(D153)+24,12)=0,12,MOD(MONTH(D153)+24,12))&amp;"월 급여이체내역"</f>
        <v>#VALUE!</v>
      </c>
      <c r="J154" s="21" t="str">
        <f t="shared" ref="J154" si="541">IF($C153=3,IF(MOD(MONTH(D153)+25,12)=0,12,MOD(MONTH(D153)+25,12))&amp;" ~ "&amp;IF(MOD(MONTH(D153)+30,12)=0,12,MOD(MONTH(D153)+30,12))&amp;"월 급여이체내역","-")</f>
        <v>-</v>
      </c>
      <c r="K154" s="21" t="str">
        <f t="shared" ref="K154" si="542">IF($C153=3,IF(MOD(MONTH(D153)+31,12)=0,12,MOD(MONTH(D153)+31,12))&amp;" ~ "&amp;IF(MOD(MONTH(D153)+36,12)=0,12,MOD(MONTH(D153)+36,12))&amp;"월 급여이체내역","-")</f>
        <v>-</v>
      </c>
    </row>
    <row r="155" spans="2:11" ht="52.5" thickBot="1" x14ac:dyDescent="0.35">
      <c r="B155" s="5"/>
      <c r="C155" s="6"/>
      <c r="D155" s="7" t="str">
        <f t="shared" ref="D155:D215" si="543">B153&amp;" 지원금액"</f>
        <v xml:space="preserve"> 지원금액</v>
      </c>
      <c r="E155" s="23" t="str">
        <f t="shared" si="527"/>
        <v>취업지원금 : 750,000
기업기여금 : 450,000
기업순지원금 : 100,000</v>
      </c>
      <c r="F155" s="24" t="str">
        <f t="shared" si="528"/>
        <v>취업지원금 : 1,500,000
기업기여금 : 700,000
기업순지원금 : 100,000</v>
      </c>
      <c r="G155" s="24" t="str">
        <f t="shared" si="529"/>
        <v>취업지원금 : 2,250,000
기업기여금 : 950,000
기업순지원금 : 100,000</v>
      </c>
      <c r="H155" s="24" t="str">
        <f t="shared" si="530"/>
        <v>취업지원금 : 2,250,000
기업기여금 : 950,000
기업순지원금 : 100,000</v>
      </c>
      <c r="I155" s="24" t="str">
        <f t="shared" si="531"/>
        <v>취업지원금 : 2,250,000
기업기여금 : 950,000
기업순지원금 : 100,000</v>
      </c>
      <c r="J155" s="24" t="str">
        <f t="shared" si="532"/>
        <v>-</v>
      </c>
      <c r="K155" s="24" t="str">
        <f t="shared" si="533"/>
        <v>-</v>
      </c>
    </row>
    <row r="156" spans="2:11" ht="17.25" x14ac:dyDescent="0.3">
      <c r="B156" s="1"/>
      <c r="C156" s="2">
        <v>2</v>
      </c>
      <c r="D156" s="3" t="s">
        <v>23</v>
      </c>
      <c r="E156" s="20" t="e">
        <f t="shared" ref="E156:E215" si="544">TEXT(D156,"yyyy-mm-dd")&amp;" ~ "&amp;TEXT(DATE(YEAR($D156),MONTH($D156)+1,DAY($D156)-1),"YYYY-MM-DD")</f>
        <v>#VALUE!</v>
      </c>
      <c r="F156" s="21" t="e">
        <f t="shared" si="512"/>
        <v>#VALUE!</v>
      </c>
      <c r="G156" s="21" t="e">
        <f t="shared" si="513"/>
        <v>#VALUE!</v>
      </c>
      <c r="H156" s="21" t="e">
        <f t="shared" si="514"/>
        <v>#VALUE!</v>
      </c>
      <c r="I156" s="21" t="e">
        <f t="shared" si="515"/>
        <v>#VALUE!</v>
      </c>
      <c r="J156" s="21" t="str">
        <f t="shared" si="516"/>
        <v>-</v>
      </c>
      <c r="K156" s="21" t="str">
        <f t="shared" si="517"/>
        <v>-</v>
      </c>
    </row>
    <row r="157" spans="2:11" ht="34.5" x14ac:dyDescent="0.3">
      <c r="B157" s="1"/>
      <c r="C157" s="2"/>
      <c r="D157" s="4" t="str">
        <f t="shared" ref="D157:D215" si="545">B156&amp;" 필요서류"</f>
        <v xml:space="preserve"> 필요서류</v>
      </c>
      <c r="E157" s="22" t="e">
        <f t="shared" ref="E157:E215" si="546">TEXT(MONTH(D156),0)&amp;" ~ "&amp;IF(MOD(MONTH(D156)+1,12)=0,12,MOD(MONTH(D156)+1,12))&amp;"월 급여명세서, 급여이체내역, 근로계약서"</f>
        <v>#VALUE!</v>
      </c>
      <c r="F157" s="21" t="e">
        <f t="shared" ref="F157:F215" si="547">IF(MOD(MONTH(D156)+2,12)=0,12,MOD(MONTH(D156)+2,12))&amp;" ~ "&amp;IF(MOD(MONTH(D156)+6,12)=0,12,MOD(MONTH(D156)+6,12))&amp;"월 급여이체내역"</f>
        <v>#VALUE!</v>
      </c>
      <c r="G157" s="21" t="e">
        <f t="shared" ref="G157:G215" si="548">IF(MOD(MONTH(D156)+7,12)=0,12,MOD(MONTH(D156)+7,12))&amp;" ~ "&amp;IF(MOD(MONTH(D156)+12,12)=0,12,MOD(MONTH(D156)+12,12))&amp;"월 급여이체내역"</f>
        <v>#VALUE!</v>
      </c>
      <c r="H157" s="21" t="e">
        <f t="shared" ref="H157:H215" si="549">IF(MOD(MONTH(D156)+13,12)=0,12,MOD(MONTH(D156)+13,12))&amp;" ~ "&amp;IF(MOD(MONTH(D156)+18,12)=0,12,MOD(MONTH(D156)+18,12))&amp;"월 급여이체내역"</f>
        <v>#VALUE!</v>
      </c>
      <c r="I157" s="21" t="e">
        <f t="shared" ref="I157:I215" si="550">IF(MOD(MONTH(D156)+19,12)=0,12,MOD(MONTH(D156)+19,12))&amp;" ~ "&amp;IF(MOD(MONTH(D156)+24,12)=0,12,MOD(MONTH(D156)+24,12))&amp;"월 급여이체내역"</f>
        <v>#VALUE!</v>
      </c>
      <c r="J157" s="21" t="str">
        <f t="shared" ref="J157" si="551">IF($C156=3,IF(MOD(MONTH(D156)+25,12)=0,12,MOD(MONTH(D156)+25,12))&amp;" ~ "&amp;IF(MOD(MONTH(D156)+30,12)=0,12,MOD(MONTH(D156)+30,12))&amp;"월 급여이체내역","-")</f>
        <v>-</v>
      </c>
      <c r="K157" s="21" t="str">
        <f t="shared" ref="K157" si="552">IF($C156=3,IF(MOD(MONTH(D156)+31,12)=0,12,MOD(MONTH(D156)+31,12))&amp;" ~ "&amp;IF(MOD(MONTH(D156)+36,12)=0,12,MOD(MONTH(D156)+36,12))&amp;"월 급여이체내역","-")</f>
        <v>-</v>
      </c>
    </row>
    <row r="158" spans="2:11" ht="52.5" thickBot="1" x14ac:dyDescent="0.35">
      <c r="B158" s="5"/>
      <c r="C158" s="6"/>
      <c r="D158" s="7" t="str">
        <f t="shared" ref="D158:D215" si="553">B156&amp;" 지원금액"</f>
        <v xml:space="preserve"> 지원금액</v>
      </c>
      <c r="E158" s="23" t="str">
        <f t="shared" si="527"/>
        <v>취업지원금 : 750,000
기업기여금 : 450,000
기업순지원금 : 100,000</v>
      </c>
      <c r="F158" s="24" t="str">
        <f t="shared" si="528"/>
        <v>취업지원금 : 1,500,000
기업기여금 : 700,000
기업순지원금 : 100,000</v>
      </c>
      <c r="G158" s="24" t="str">
        <f t="shared" si="529"/>
        <v>취업지원금 : 2,250,000
기업기여금 : 950,000
기업순지원금 : 100,000</v>
      </c>
      <c r="H158" s="24" t="str">
        <f t="shared" si="530"/>
        <v>취업지원금 : 2,250,000
기업기여금 : 950,000
기업순지원금 : 100,000</v>
      </c>
      <c r="I158" s="24" t="str">
        <f t="shared" si="531"/>
        <v>취업지원금 : 2,250,000
기업기여금 : 950,000
기업순지원금 : 100,000</v>
      </c>
      <c r="J158" s="24" t="str">
        <f t="shared" si="532"/>
        <v>-</v>
      </c>
      <c r="K158" s="24" t="str">
        <f t="shared" si="533"/>
        <v>-</v>
      </c>
    </row>
    <row r="159" spans="2:11" ht="17.25" x14ac:dyDescent="0.3">
      <c r="B159" s="1"/>
      <c r="C159" s="2">
        <v>2</v>
      </c>
      <c r="D159" s="3" t="s">
        <v>23</v>
      </c>
      <c r="E159" s="20" t="e">
        <f t="shared" ref="E159:E215" si="554">TEXT(D159,"yyyy-mm-dd")&amp;" ~ "&amp;TEXT(DATE(YEAR($D159),MONTH($D159)+1,DAY($D159)-1),"YYYY-MM-DD")</f>
        <v>#VALUE!</v>
      </c>
      <c r="F159" s="21" t="e">
        <f t="shared" si="512"/>
        <v>#VALUE!</v>
      </c>
      <c r="G159" s="21" t="e">
        <f t="shared" si="513"/>
        <v>#VALUE!</v>
      </c>
      <c r="H159" s="21" t="e">
        <f t="shared" si="514"/>
        <v>#VALUE!</v>
      </c>
      <c r="I159" s="21" t="e">
        <f t="shared" si="515"/>
        <v>#VALUE!</v>
      </c>
      <c r="J159" s="21" t="str">
        <f t="shared" si="516"/>
        <v>-</v>
      </c>
      <c r="K159" s="21" t="str">
        <f t="shared" si="517"/>
        <v>-</v>
      </c>
    </row>
    <row r="160" spans="2:11" ht="34.5" x14ac:dyDescent="0.3">
      <c r="B160" s="1"/>
      <c r="C160" s="2"/>
      <c r="D160" s="4" t="str">
        <f t="shared" ref="D160:D215" si="555">B159&amp;" 필요서류"</f>
        <v xml:space="preserve"> 필요서류</v>
      </c>
      <c r="E160" s="22" t="e">
        <f t="shared" ref="E160:E215" si="556">TEXT(MONTH(D159),0)&amp;" ~ "&amp;IF(MOD(MONTH(D159)+1,12)=0,12,MOD(MONTH(D159)+1,12))&amp;"월 급여명세서, 급여이체내역, 근로계약서"</f>
        <v>#VALUE!</v>
      </c>
      <c r="F160" s="21" t="e">
        <f t="shared" ref="F160:F215" si="557">IF(MOD(MONTH(D159)+2,12)=0,12,MOD(MONTH(D159)+2,12))&amp;" ~ "&amp;IF(MOD(MONTH(D159)+6,12)=0,12,MOD(MONTH(D159)+6,12))&amp;"월 급여이체내역"</f>
        <v>#VALUE!</v>
      </c>
      <c r="G160" s="21" t="e">
        <f t="shared" ref="G160:G215" si="558">IF(MOD(MONTH(D159)+7,12)=0,12,MOD(MONTH(D159)+7,12))&amp;" ~ "&amp;IF(MOD(MONTH(D159)+12,12)=0,12,MOD(MONTH(D159)+12,12))&amp;"월 급여이체내역"</f>
        <v>#VALUE!</v>
      </c>
      <c r="H160" s="21" t="e">
        <f t="shared" ref="H160:H215" si="559">IF(MOD(MONTH(D159)+13,12)=0,12,MOD(MONTH(D159)+13,12))&amp;" ~ "&amp;IF(MOD(MONTH(D159)+18,12)=0,12,MOD(MONTH(D159)+18,12))&amp;"월 급여이체내역"</f>
        <v>#VALUE!</v>
      </c>
      <c r="I160" s="21" t="e">
        <f t="shared" ref="I160:I215" si="560">IF(MOD(MONTH(D159)+19,12)=0,12,MOD(MONTH(D159)+19,12))&amp;" ~ "&amp;IF(MOD(MONTH(D159)+24,12)=0,12,MOD(MONTH(D159)+24,12))&amp;"월 급여이체내역"</f>
        <v>#VALUE!</v>
      </c>
      <c r="J160" s="21" t="str">
        <f t="shared" ref="J160" si="561">IF($C159=3,IF(MOD(MONTH(D159)+25,12)=0,12,MOD(MONTH(D159)+25,12))&amp;" ~ "&amp;IF(MOD(MONTH(D159)+30,12)=0,12,MOD(MONTH(D159)+30,12))&amp;"월 급여이체내역","-")</f>
        <v>-</v>
      </c>
      <c r="K160" s="21" t="str">
        <f t="shared" ref="K160" si="562">IF($C159=3,IF(MOD(MONTH(D159)+31,12)=0,12,MOD(MONTH(D159)+31,12))&amp;" ~ "&amp;IF(MOD(MONTH(D159)+36,12)=0,12,MOD(MONTH(D159)+36,12))&amp;"월 급여이체내역","-")</f>
        <v>-</v>
      </c>
    </row>
    <row r="161" spans="2:11" ht="52.5" thickBot="1" x14ac:dyDescent="0.35">
      <c r="B161" s="5"/>
      <c r="C161" s="6"/>
      <c r="D161" s="7" t="str">
        <f t="shared" ref="D161:D215" si="563">B159&amp;" 지원금액"</f>
        <v xml:space="preserve"> 지원금액</v>
      </c>
      <c r="E161" s="23" t="str">
        <f t="shared" si="527"/>
        <v>취업지원금 : 750,000
기업기여금 : 450,000
기업순지원금 : 100,000</v>
      </c>
      <c r="F161" s="24" t="str">
        <f t="shared" si="528"/>
        <v>취업지원금 : 1,500,000
기업기여금 : 700,000
기업순지원금 : 100,000</v>
      </c>
      <c r="G161" s="24" t="str">
        <f t="shared" si="529"/>
        <v>취업지원금 : 2,250,000
기업기여금 : 950,000
기업순지원금 : 100,000</v>
      </c>
      <c r="H161" s="24" t="str">
        <f t="shared" si="530"/>
        <v>취업지원금 : 2,250,000
기업기여금 : 950,000
기업순지원금 : 100,000</v>
      </c>
      <c r="I161" s="24" t="str">
        <f t="shared" si="531"/>
        <v>취업지원금 : 2,250,000
기업기여금 : 950,000
기업순지원금 : 100,000</v>
      </c>
      <c r="J161" s="24" t="str">
        <f t="shared" si="532"/>
        <v>-</v>
      </c>
      <c r="K161" s="24" t="str">
        <f t="shared" si="533"/>
        <v>-</v>
      </c>
    </row>
    <row r="162" spans="2:11" ht="17.25" x14ac:dyDescent="0.3">
      <c r="B162" s="1"/>
      <c r="C162" s="2">
        <v>2</v>
      </c>
      <c r="D162" s="3" t="s">
        <v>23</v>
      </c>
      <c r="E162" s="20" t="e">
        <f t="shared" ref="E162:E215" si="564">TEXT(D162,"yyyy-mm-dd")&amp;" ~ "&amp;TEXT(DATE(YEAR($D162),MONTH($D162)+1,DAY($D162)-1),"YYYY-MM-DD")</f>
        <v>#VALUE!</v>
      </c>
      <c r="F162" s="21" t="e">
        <f t="shared" si="512"/>
        <v>#VALUE!</v>
      </c>
      <c r="G162" s="21" t="e">
        <f t="shared" si="513"/>
        <v>#VALUE!</v>
      </c>
      <c r="H162" s="21" t="e">
        <f t="shared" si="514"/>
        <v>#VALUE!</v>
      </c>
      <c r="I162" s="21" t="e">
        <f t="shared" si="515"/>
        <v>#VALUE!</v>
      </c>
      <c r="J162" s="21" t="str">
        <f t="shared" si="516"/>
        <v>-</v>
      </c>
      <c r="K162" s="21" t="str">
        <f t="shared" si="517"/>
        <v>-</v>
      </c>
    </row>
    <row r="163" spans="2:11" ht="34.5" x14ac:dyDescent="0.3">
      <c r="B163" s="1"/>
      <c r="C163" s="2"/>
      <c r="D163" s="4" t="str">
        <f t="shared" ref="D163:D215" si="565">B162&amp;" 필요서류"</f>
        <v xml:space="preserve"> 필요서류</v>
      </c>
      <c r="E163" s="22" t="e">
        <f t="shared" ref="E163:E215" si="566">TEXT(MONTH(D162),0)&amp;" ~ "&amp;IF(MOD(MONTH(D162)+1,12)=0,12,MOD(MONTH(D162)+1,12))&amp;"월 급여명세서, 급여이체내역, 근로계약서"</f>
        <v>#VALUE!</v>
      </c>
      <c r="F163" s="21" t="e">
        <f t="shared" ref="F163:F215" si="567">IF(MOD(MONTH(D162)+2,12)=0,12,MOD(MONTH(D162)+2,12))&amp;" ~ "&amp;IF(MOD(MONTH(D162)+6,12)=0,12,MOD(MONTH(D162)+6,12))&amp;"월 급여이체내역"</f>
        <v>#VALUE!</v>
      </c>
      <c r="G163" s="21" t="e">
        <f t="shared" ref="G163:G215" si="568">IF(MOD(MONTH(D162)+7,12)=0,12,MOD(MONTH(D162)+7,12))&amp;" ~ "&amp;IF(MOD(MONTH(D162)+12,12)=0,12,MOD(MONTH(D162)+12,12))&amp;"월 급여이체내역"</f>
        <v>#VALUE!</v>
      </c>
      <c r="H163" s="21" t="e">
        <f t="shared" ref="H163:H215" si="569">IF(MOD(MONTH(D162)+13,12)=0,12,MOD(MONTH(D162)+13,12))&amp;" ~ "&amp;IF(MOD(MONTH(D162)+18,12)=0,12,MOD(MONTH(D162)+18,12))&amp;"월 급여이체내역"</f>
        <v>#VALUE!</v>
      </c>
      <c r="I163" s="21" t="e">
        <f t="shared" ref="I163:I215" si="570">IF(MOD(MONTH(D162)+19,12)=0,12,MOD(MONTH(D162)+19,12))&amp;" ~ "&amp;IF(MOD(MONTH(D162)+24,12)=0,12,MOD(MONTH(D162)+24,12))&amp;"월 급여이체내역"</f>
        <v>#VALUE!</v>
      </c>
      <c r="J163" s="21" t="str">
        <f t="shared" ref="J163" si="571">IF($C162=3,IF(MOD(MONTH(D162)+25,12)=0,12,MOD(MONTH(D162)+25,12))&amp;" ~ "&amp;IF(MOD(MONTH(D162)+30,12)=0,12,MOD(MONTH(D162)+30,12))&amp;"월 급여이체내역","-")</f>
        <v>-</v>
      </c>
      <c r="K163" s="21" t="str">
        <f t="shared" ref="K163" si="572">IF($C162=3,IF(MOD(MONTH(D162)+31,12)=0,12,MOD(MONTH(D162)+31,12))&amp;" ~ "&amp;IF(MOD(MONTH(D162)+36,12)=0,12,MOD(MONTH(D162)+36,12))&amp;"월 급여이체내역","-")</f>
        <v>-</v>
      </c>
    </row>
    <row r="164" spans="2:11" ht="52.5" thickBot="1" x14ac:dyDescent="0.35">
      <c r="B164" s="5"/>
      <c r="C164" s="6"/>
      <c r="D164" s="7" t="str">
        <f t="shared" ref="D164:D215" si="573">B162&amp;" 지원금액"</f>
        <v xml:space="preserve"> 지원금액</v>
      </c>
      <c r="E164" s="23" t="str">
        <f t="shared" si="527"/>
        <v>취업지원금 : 750,000
기업기여금 : 450,000
기업순지원금 : 100,000</v>
      </c>
      <c r="F164" s="24" t="str">
        <f t="shared" si="528"/>
        <v>취업지원금 : 1,500,000
기업기여금 : 700,000
기업순지원금 : 100,000</v>
      </c>
      <c r="G164" s="24" t="str">
        <f t="shared" si="529"/>
        <v>취업지원금 : 2,250,000
기업기여금 : 950,000
기업순지원금 : 100,000</v>
      </c>
      <c r="H164" s="24" t="str">
        <f t="shared" si="530"/>
        <v>취업지원금 : 2,250,000
기업기여금 : 950,000
기업순지원금 : 100,000</v>
      </c>
      <c r="I164" s="24" t="str">
        <f t="shared" si="531"/>
        <v>취업지원금 : 2,250,000
기업기여금 : 950,000
기업순지원금 : 100,000</v>
      </c>
      <c r="J164" s="24" t="str">
        <f t="shared" si="532"/>
        <v>-</v>
      </c>
      <c r="K164" s="24" t="str">
        <f t="shared" si="533"/>
        <v>-</v>
      </c>
    </row>
    <row r="165" spans="2:11" ht="17.25" x14ac:dyDescent="0.3">
      <c r="B165" s="1"/>
      <c r="C165" s="2">
        <v>2</v>
      </c>
      <c r="D165" s="3" t="s">
        <v>23</v>
      </c>
      <c r="E165" s="20" t="e">
        <f t="shared" ref="E165:E215" si="574">TEXT(D165,"yyyy-mm-dd")&amp;" ~ "&amp;TEXT(DATE(YEAR($D165),MONTH($D165)+1,DAY($D165)-1),"YYYY-MM-DD")</f>
        <v>#VALUE!</v>
      </c>
      <c r="F165" s="21" t="e">
        <f t="shared" si="512"/>
        <v>#VALUE!</v>
      </c>
      <c r="G165" s="21" t="e">
        <f t="shared" si="513"/>
        <v>#VALUE!</v>
      </c>
      <c r="H165" s="21" t="e">
        <f t="shared" si="514"/>
        <v>#VALUE!</v>
      </c>
      <c r="I165" s="21" t="e">
        <f t="shared" si="515"/>
        <v>#VALUE!</v>
      </c>
      <c r="J165" s="21" t="str">
        <f t="shared" si="516"/>
        <v>-</v>
      </c>
      <c r="K165" s="21" t="str">
        <f t="shared" si="517"/>
        <v>-</v>
      </c>
    </row>
    <row r="166" spans="2:11" ht="34.5" x14ac:dyDescent="0.3">
      <c r="B166" s="1"/>
      <c r="C166" s="2"/>
      <c r="D166" s="4" t="str">
        <f t="shared" ref="D166:D215" si="575">B165&amp;" 필요서류"</f>
        <v xml:space="preserve"> 필요서류</v>
      </c>
      <c r="E166" s="22" t="e">
        <f t="shared" ref="E166:E215" si="576">TEXT(MONTH(D165),0)&amp;" ~ "&amp;IF(MOD(MONTH(D165)+1,12)=0,12,MOD(MONTH(D165)+1,12))&amp;"월 급여명세서, 급여이체내역, 근로계약서"</f>
        <v>#VALUE!</v>
      </c>
      <c r="F166" s="21" t="e">
        <f t="shared" ref="F166:F215" si="577">IF(MOD(MONTH(D165)+2,12)=0,12,MOD(MONTH(D165)+2,12))&amp;" ~ "&amp;IF(MOD(MONTH(D165)+6,12)=0,12,MOD(MONTH(D165)+6,12))&amp;"월 급여이체내역"</f>
        <v>#VALUE!</v>
      </c>
      <c r="G166" s="21" t="e">
        <f t="shared" ref="G166:G215" si="578">IF(MOD(MONTH(D165)+7,12)=0,12,MOD(MONTH(D165)+7,12))&amp;" ~ "&amp;IF(MOD(MONTH(D165)+12,12)=0,12,MOD(MONTH(D165)+12,12))&amp;"월 급여이체내역"</f>
        <v>#VALUE!</v>
      </c>
      <c r="H166" s="21" t="e">
        <f t="shared" ref="H166:H215" si="579">IF(MOD(MONTH(D165)+13,12)=0,12,MOD(MONTH(D165)+13,12))&amp;" ~ "&amp;IF(MOD(MONTH(D165)+18,12)=0,12,MOD(MONTH(D165)+18,12))&amp;"월 급여이체내역"</f>
        <v>#VALUE!</v>
      </c>
      <c r="I166" s="21" t="e">
        <f t="shared" ref="I166:I215" si="580">IF(MOD(MONTH(D165)+19,12)=0,12,MOD(MONTH(D165)+19,12))&amp;" ~ "&amp;IF(MOD(MONTH(D165)+24,12)=0,12,MOD(MONTH(D165)+24,12))&amp;"월 급여이체내역"</f>
        <v>#VALUE!</v>
      </c>
      <c r="J166" s="21" t="str">
        <f t="shared" ref="J166" si="581">IF($C165=3,IF(MOD(MONTH(D165)+25,12)=0,12,MOD(MONTH(D165)+25,12))&amp;" ~ "&amp;IF(MOD(MONTH(D165)+30,12)=0,12,MOD(MONTH(D165)+30,12))&amp;"월 급여이체내역","-")</f>
        <v>-</v>
      </c>
      <c r="K166" s="21" t="str">
        <f t="shared" ref="K166" si="582">IF($C165=3,IF(MOD(MONTH(D165)+31,12)=0,12,MOD(MONTH(D165)+31,12))&amp;" ~ "&amp;IF(MOD(MONTH(D165)+36,12)=0,12,MOD(MONTH(D165)+36,12))&amp;"월 급여이체내역","-")</f>
        <v>-</v>
      </c>
    </row>
    <row r="167" spans="2:11" ht="52.5" thickBot="1" x14ac:dyDescent="0.35">
      <c r="B167" s="5"/>
      <c r="C167" s="6"/>
      <c r="D167" s="7" t="str">
        <f t="shared" ref="D167:D215" si="583">B165&amp;" 지원금액"</f>
        <v xml:space="preserve"> 지원금액</v>
      </c>
      <c r="E167" s="23" t="str">
        <f t="shared" si="527"/>
        <v>취업지원금 : 750,000
기업기여금 : 450,000
기업순지원금 : 100,000</v>
      </c>
      <c r="F167" s="24" t="str">
        <f t="shared" si="528"/>
        <v>취업지원금 : 1,500,000
기업기여금 : 700,000
기업순지원금 : 100,000</v>
      </c>
      <c r="G167" s="24" t="str">
        <f t="shared" si="529"/>
        <v>취업지원금 : 2,250,000
기업기여금 : 950,000
기업순지원금 : 100,000</v>
      </c>
      <c r="H167" s="24" t="str">
        <f t="shared" si="530"/>
        <v>취업지원금 : 2,250,000
기업기여금 : 950,000
기업순지원금 : 100,000</v>
      </c>
      <c r="I167" s="24" t="str">
        <f t="shared" si="531"/>
        <v>취업지원금 : 2,250,000
기업기여금 : 950,000
기업순지원금 : 100,000</v>
      </c>
      <c r="J167" s="24" t="str">
        <f t="shared" si="532"/>
        <v>-</v>
      </c>
      <c r="K167" s="24" t="str">
        <f t="shared" si="533"/>
        <v>-</v>
      </c>
    </row>
    <row r="168" spans="2:11" ht="17.25" x14ac:dyDescent="0.3">
      <c r="B168" s="1"/>
      <c r="C168" s="2">
        <v>2</v>
      </c>
      <c r="D168" s="3" t="s">
        <v>23</v>
      </c>
      <c r="E168" s="20" t="e">
        <f t="shared" ref="E168:E215" si="584">TEXT(D168,"yyyy-mm-dd")&amp;" ~ "&amp;TEXT(DATE(YEAR($D168),MONTH($D168)+1,DAY($D168)-1),"YYYY-MM-DD")</f>
        <v>#VALUE!</v>
      </c>
      <c r="F168" s="21" t="e">
        <f t="shared" si="512"/>
        <v>#VALUE!</v>
      </c>
      <c r="G168" s="21" t="e">
        <f t="shared" si="513"/>
        <v>#VALUE!</v>
      </c>
      <c r="H168" s="21" t="e">
        <f t="shared" si="514"/>
        <v>#VALUE!</v>
      </c>
      <c r="I168" s="21" t="e">
        <f t="shared" si="515"/>
        <v>#VALUE!</v>
      </c>
      <c r="J168" s="21" t="str">
        <f t="shared" si="516"/>
        <v>-</v>
      </c>
      <c r="K168" s="21" t="str">
        <f t="shared" si="517"/>
        <v>-</v>
      </c>
    </row>
    <row r="169" spans="2:11" ht="34.5" x14ac:dyDescent="0.3">
      <c r="B169" s="1"/>
      <c r="C169" s="2"/>
      <c r="D169" s="4" t="str">
        <f t="shared" ref="D169:D215" si="585">B168&amp;" 필요서류"</f>
        <v xml:space="preserve"> 필요서류</v>
      </c>
      <c r="E169" s="22" t="e">
        <f t="shared" ref="E169:E215" si="586">TEXT(MONTH(D168),0)&amp;" ~ "&amp;IF(MOD(MONTH(D168)+1,12)=0,12,MOD(MONTH(D168)+1,12))&amp;"월 급여명세서, 급여이체내역, 근로계약서"</f>
        <v>#VALUE!</v>
      </c>
      <c r="F169" s="21" t="e">
        <f t="shared" ref="F169:F215" si="587">IF(MOD(MONTH(D168)+2,12)=0,12,MOD(MONTH(D168)+2,12))&amp;" ~ "&amp;IF(MOD(MONTH(D168)+6,12)=0,12,MOD(MONTH(D168)+6,12))&amp;"월 급여이체내역"</f>
        <v>#VALUE!</v>
      </c>
      <c r="G169" s="21" t="e">
        <f t="shared" ref="G169:G215" si="588">IF(MOD(MONTH(D168)+7,12)=0,12,MOD(MONTH(D168)+7,12))&amp;" ~ "&amp;IF(MOD(MONTH(D168)+12,12)=0,12,MOD(MONTH(D168)+12,12))&amp;"월 급여이체내역"</f>
        <v>#VALUE!</v>
      </c>
      <c r="H169" s="21" t="e">
        <f t="shared" ref="H169:H215" si="589">IF(MOD(MONTH(D168)+13,12)=0,12,MOD(MONTH(D168)+13,12))&amp;" ~ "&amp;IF(MOD(MONTH(D168)+18,12)=0,12,MOD(MONTH(D168)+18,12))&amp;"월 급여이체내역"</f>
        <v>#VALUE!</v>
      </c>
      <c r="I169" s="21" t="e">
        <f t="shared" ref="I169:I215" si="590">IF(MOD(MONTH(D168)+19,12)=0,12,MOD(MONTH(D168)+19,12))&amp;" ~ "&amp;IF(MOD(MONTH(D168)+24,12)=0,12,MOD(MONTH(D168)+24,12))&amp;"월 급여이체내역"</f>
        <v>#VALUE!</v>
      </c>
      <c r="J169" s="21" t="str">
        <f t="shared" ref="J169" si="591">IF($C168=3,IF(MOD(MONTH(D168)+25,12)=0,12,MOD(MONTH(D168)+25,12))&amp;" ~ "&amp;IF(MOD(MONTH(D168)+30,12)=0,12,MOD(MONTH(D168)+30,12))&amp;"월 급여이체내역","-")</f>
        <v>-</v>
      </c>
      <c r="K169" s="21" t="str">
        <f t="shared" ref="K169" si="592">IF($C168=3,IF(MOD(MONTH(D168)+31,12)=0,12,MOD(MONTH(D168)+31,12))&amp;" ~ "&amp;IF(MOD(MONTH(D168)+36,12)=0,12,MOD(MONTH(D168)+36,12))&amp;"월 급여이체내역","-")</f>
        <v>-</v>
      </c>
    </row>
    <row r="170" spans="2:11" ht="52.5" thickBot="1" x14ac:dyDescent="0.35">
      <c r="B170" s="5"/>
      <c r="C170" s="6"/>
      <c r="D170" s="7" t="str">
        <f t="shared" ref="D170:D215" si="593">B168&amp;" 지원금액"</f>
        <v xml:space="preserve"> 지원금액</v>
      </c>
      <c r="E170" s="23" t="str">
        <f t="shared" si="527"/>
        <v>취업지원금 : 750,000
기업기여금 : 450,000
기업순지원금 : 100,000</v>
      </c>
      <c r="F170" s="24" t="str">
        <f t="shared" si="528"/>
        <v>취업지원금 : 1,500,000
기업기여금 : 700,000
기업순지원금 : 100,000</v>
      </c>
      <c r="G170" s="24" t="str">
        <f t="shared" si="529"/>
        <v>취업지원금 : 2,250,000
기업기여금 : 950,000
기업순지원금 : 100,000</v>
      </c>
      <c r="H170" s="24" t="str">
        <f t="shared" si="530"/>
        <v>취업지원금 : 2,250,000
기업기여금 : 950,000
기업순지원금 : 100,000</v>
      </c>
      <c r="I170" s="24" t="str">
        <f t="shared" si="531"/>
        <v>취업지원금 : 2,250,000
기업기여금 : 950,000
기업순지원금 : 100,000</v>
      </c>
      <c r="J170" s="24" t="str">
        <f t="shared" si="532"/>
        <v>-</v>
      </c>
      <c r="K170" s="24" t="str">
        <f t="shared" si="533"/>
        <v>-</v>
      </c>
    </row>
    <row r="171" spans="2:11" ht="17.25" x14ac:dyDescent="0.3">
      <c r="B171" s="1"/>
      <c r="C171" s="2">
        <v>2</v>
      </c>
      <c r="D171" s="3" t="s">
        <v>23</v>
      </c>
      <c r="E171" s="20" t="e">
        <f t="shared" ref="E171:E215" si="594">TEXT(D171,"yyyy-mm-dd")&amp;" ~ "&amp;TEXT(DATE(YEAR($D171),MONTH($D171)+1,DAY($D171)-1),"YYYY-MM-DD")</f>
        <v>#VALUE!</v>
      </c>
      <c r="F171" s="21" t="e">
        <f t="shared" si="512"/>
        <v>#VALUE!</v>
      </c>
      <c r="G171" s="21" t="e">
        <f t="shared" si="513"/>
        <v>#VALUE!</v>
      </c>
      <c r="H171" s="21" t="e">
        <f t="shared" si="514"/>
        <v>#VALUE!</v>
      </c>
      <c r="I171" s="21" t="e">
        <f t="shared" si="515"/>
        <v>#VALUE!</v>
      </c>
      <c r="J171" s="21" t="str">
        <f t="shared" si="516"/>
        <v>-</v>
      </c>
      <c r="K171" s="21" t="str">
        <f t="shared" si="517"/>
        <v>-</v>
      </c>
    </row>
    <row r="172" spans="2:11" ht="34.5" x14ac:dyDescent="0.3">
      <c r="B172" s="1"/>
      <c r="C172" s="2"/>
      <c r="D172" s="4" t="str">
        <f t="shared" ref="D172:D215" si="595">B171&amp;" 필요서류"</f>
        <v xml:space="preserve"> 필요서류</v>
      </c>
      <c r="E172" s="22" t="e">
        <f t="shared" ref="E172:E215" si="596">TEXT(MONTH(D171),0)&amp;" ~ "&amp;IF(MOD(MONTH(D171)+1,12)=0,12,MOD(MONTH(D171)+1,12))&amp;"월 급여명세서, 급여이체내역, 근로계약서"</f>
        <v>#VALUE!</v>
      </c>
      <c r="F172" s="21" t="e">
        <f t="shared" ref="F172:F215" si="597">IF(MOD(MONTH(D171)+2,12)=0,12,MOD(MONTH(D171)+2,12))&amp;" ~ "&amp;IF(MOD(MONTH(D171)+6,12)=0,12,MOD(MONTH(D171)+6,12))&amp;"월 급여이체내역"</f>
        <v>#VALUE!</v>
      </c>
      <c r="G172" s="21" t="e">
        <f t="shared" ref="G172:G215" si="598">IF(MOD(MONTH(D171)+7,12)=0,12,MOD(MONTH(D171)+7,12))&amp;" ~ "&amp;IF(MOD(MONTH(D171)+12,12)=0,12,MOD(MONTH(D171)+12,12))&amp;"월 급여이체내역"</f>
        <v>#VALUE!</v>
      </c>
      <c r="H172" s="21" t="e">
        <f t="shared" ref="H172:H215" si="599">IF(MOD(MONTH(D171)+13,12)=0,12,MOD(MONTH(D171)+13,12))&amp;" ~ "&amp;IF(MOD(MONTH(D171)+18,12)=0,12,MOD(MONTH(D171)+18,12))&amp;"월 급여이체내역"</f>
        <v>#VALUE!</v>
      </c>
      <c r="I172" s="21" t="e">
        <f t="shared" ref="I172:I215" si="600">IF(MOD(MONTH(D171)+19,12)=0,12,MOD(MONTH(D171)+19,12))&amp;" ~ "&amp;IF(MOD(MONTH(D171)+24,12)=0,12,MOD(MONTH(D171)+24,12))&amp;"월 급여이체내역"</f>
        <v>#VALUE!</v>
      </c>
      <c r="J172" s="21" t="str">
        <f t="shared" ref="J172" si="601">IF($C171=3,IF(MOD(MONTH(D171)+25,12)=0,12,MOD(MONTH(D171)+25,12))&amp;" ~ "&amp;IF(MOD(MONTH(D171)+30,12)=0,12,MOD(MONTH(D171)+30,12))&amp;"월 급여이체내역","-")</f>
        <v>-</v>
      </c>
      <c r="K172" s="21" t="str">
        <f t="shared" ref="K172" si="602">IF($C171=3,IF(MOD(MONTH(D171)+31,12)=0,12,MOD(MONTH(D171)+31,12))&amp;" ~ "&amp;IF(MOD(MONTH(D171)+36,12)=0,12,MOD(MONTH(D171)+36,12))&amp;"월 급여이체내역","-")</f>
        <v>-</v>
      </c>
    </row>
    <row r="173" spans="2:11" ht="52.5" thickBot="1" x14ac:dyDescent="0.35">
      <c r="B173" s="5"/>
      <c r="C173" s="6"/>
      <c r="D173" s="7" t="str">
        <f t="shared" ref="D173:D215" si="603">B171&amp;" 지원금액"</f>
        <v xml:space="preserve"> 지원금액</v>
      </c>
      <c r="E173" s="23" t="str">
        <f t="shared" si="527"/>
        <v>취업지원금 : 750,000
기업기여금 : 450,000
기업순지원금 : 100,000</v>
      </c>
      <c r="F173" s="24" t="str">
        <f t="shared" si="528"/>
        <v>취업지원금 : 1,500,000
기업기여금 : 700,000
기업순지원금 : 100,000</v>
      </c>
      <c r="G173" s="24" t="str">
        <f t="shared" si="529"/>
        <v>취업지원금 : 2,250,000
기업기여금 : 950,000
기업순지원금 : 100,000</v>
      </c>
      <c r="H173" s="24" t="str">
        <f t="shared" si="530"/>
        <v>취업지원금 : 2,250,000
기업기여금 : 950,000
기업순지원금 : 100,000</v>
      </c>
      <c r="I173" s="24" t="str">
        <f t="shared" si="531"/>
        <v>취업지원금 : 2,250,000
기업기여금 : 950,000
기업순지원금 : 100,000</v>
      </c>
      <c r="J173" s="24" t="str">
        <f t="shared" si="532"/>
        <v>-</v>
      </c>
      <c r="K173" s="24" t="str">
        <f t="shared" si="533"/>
        <v>-</v>
      </c>
    </row>
    <row r="174" spans="2:11" ht="17.25" x14ac:dyDescent="0.3">
      <c r="B174" s="1"/>
      <c r="C174" s="2">
        <v>2</v>
      </c>
      <c r="D174" s="3" t="s">
        <v>23</v>
      </c>
      <c r="E174" s="20" t="e">
        <f t="shared" ref="E174:E215" si="604">TEXT(D174,"yyyy-mm-dd")&amp;" ~ "&amp;TEXT(DATE(YEAR($D174),MONTH($D174)+1,DAY($D174)-1),"YYYY-MM-DD")</f>
        <v>#VALUE!</v>
      </c>
      <c r="F174" s="21" t="e">
        <f t="shared" si="512"/>
        <v>#VALUE!</v>
      </c>
      <c r="G174" s="21" t="e">
        <f t="shared" si="513"/>
        <v>#VALUE!</v>
      </c>
      <c r="H174" s="21" t="e">
        <f t="shared" si="514"/>
        <v>#VALUE!</v>
      </c>
      <c r="I174" s="21" t="e">
        <f t="shared" si="515"/>
        <v>#VALUE!</v>
      </c>
      <c r="J174" s="21" t="str">
        <f t="shared" si="516"/>
        <v>-</v>
      </c>
      <c r="K174" s="21" t="str">
        <f t="shared" si="517"/>
        <v>-</v>
      </c>
    </row>
    <row r="175" spans="2:11" ht="34.5" x14ac:dyDescent="0.3">
      <c r="B175" s="1"/>
      <c r="C175" s="2"/>
      <c r="D175" s="4" t="str">
        <f t="shared" ref="D175" si="605">B174&amp;" 필요서류"</f>
        <v xml:space="preserve"> 필요서류</v>
      </c>
      <c r="E175" s="22" t="e">
        <f t="shared" ref="E175:E215" si="606">TEXT(MONTH(D174),0)&amp;" ~ "&amp;IF(MOD(MONTH(D174)+1,12)=0,12,MOD(MONTH(D174)+1,12))&amp;"월 급여명세서, 급여이체내역, 근로계약서"</f>
        <v>#VALUE!</v>
      </c>
      <c r="F175" s="21" t="e">
        <f t="shared" ref="F175:F215" si="607">IF(MOD(MONTH(D174)+2,12)=0,12,MOD(MONTH(D174)+2,12))&amp;" ~ "&amp;IF(MOD(MONTH(D174)+6,12)=0,12,MOD(MONTH(D174)+6,12))&amp;"월 급여이체내역"</f>
        <v>#VALUE!</v>
      </c>
      <c r="G175" s="21" t="e">
        <f t="shared" ref="G175:G215" si="608">IF(MOD(MONTH(D174)+7,12)=0,12,MOD(MONTH(D174)+7,12))&amp;" ~ "&amp;IF(MOD(MONTH(D174)+12,12)=0,12,MOD(MONTH(D174)+12,12))&amp;"월 급여이체내역"</f>
        <v>#VALUE!</v>
      </c>
      <c r="H175" s="21" t="e">
        <f t="shared" ref="H175:H215" si="609">IF(MOD(MONTH(D174)+13,12)=0,12,MOD(MONTH(D174)+13,12))&amp;" ~ "&amp;IF(MOD(MONTH(D174)+18,12)=0,12,MOD(MONTH(D174)+18,12))&amp;"월 급여이체내역"</f>
        <v>#VALUE!</v>
      </c>
      <c r="I175" s="21" t="e">
        <f t="shared" ref="I175:I215" si="610">IF(MOD(MONTH(D174)+19,12)=0,12,MOD(MONTH(D174)+19,12))&amp;" ~ "&amp;IF(MOD(MONTH(D174)+24,12)=0,12,MOD(MONTH(D174)+24,12))&amp;"월 급여이체내역"</f>
        <v>#VALUE!</v>
      </c>
      <c r="J175" s="21" t="str">
        <f t="shared" ref="J175" si="611">IF($C174=3,IF(MOD(MONTH(D174)+25,12)=0,12,MOD(MONTH(D174)+25,12))&amp;" ~ "&amp;IF(MOD(MONTH(D174)+30,12)=0,12,MOD(MONTH(D174)+30,12))&amp;"월 급여이체내역","-")</f>
        <v>-</v>
      </c>
      <c r="K175" s="21" t="str">
        <f t="shared" ref="K175" si="612">IF($C174=3,IF(MOD(MONTH(D174)+31,12)=0,12,MOD(MONTH(D174)+31,12))&amp;" ~ "&amp;IF(MOD(MONTH(D174)+36,12)=0,12,MOD(MONTH(D174)+36,12))&amp;"월 급여이체내역","-")</f>
        <v>-</v>
      </c>
    </row>
    <row r="176" spans="2:11" ht="52.5" thickBot="1" x14ac:dyDescent="0.35">
      <c r="B176" s="5"/>
      <c r="C176" s="6"/>
      <c r="D176" s="7" t="str">
        <f t="shared" ref="D176:D215" si="613">B174&amp;" 지원금액"</f>
        <v xml:space="preserve"> 지원금액</v>
      </c>
      <c r="E176" s="23" t="str">
        <f t="shared" si="527"/>
        <v>취업지원금 : 750,000
기업기여금 : 450,000
기업순지원금 : 100,000</v>
      </c>
      <c r="F176" s="24" t="str">
        <f t="shared" si="528"/>
        <v>취업지원금 : 1,500,000
기업기여금 : 700,000
기업순지원금 : 100,000</v>
      </c>
      <c r="G176" s="24" t="str">
        <f t="shared" si="529"/>
        <v>취업지원금 : 2,250,000
기업기여금 : 950,000
기업순지원금 : 100,000</v>
      </c>
      <c r="H176" s="24" t="str">
        <f t="shared" si="530"/>
        <v>취업지원금 : 2,250,000
기업기여금 : 950,000
기업순지원금 : 100,000</v>
      </c>
      <c r="I176" s="24" t="str">
        <f t="shared" si="531"/>
        <v>취업지원금 : 2,250,000
기업기여금 : 950,000
기업순지원금 : 100,000</v>
      </c>
      <c r="J176" s="24" t="str">
        <f t="shared" si="532"/>
        <v>-</v>
      </c>
      <c r="K176" s="24" t="str">
        <f t="shared" si="533"/>
        <v>-</v>
      </c>
    </row>
    <row r="177" spans="2:11" ht="17.25" x14ac:dyDescent="0.3">
      <c r="B177" s="1"/>
      <c r="C177" s="2">
        <v>2</v>
      </c>
      <c r="D177" s="3" t="s">
        <v>23</v>
      </c>
      <c r="E177" s="20" t="e">
        <f t="shared" ref="E177:E215" si="614">TEXT(D177,"yyyy-mm-dd")&amp;" ~ "&amp;TEXT(DATE(YEAR($D177),MONTH($D177)+1,DAY($D177)-1),"YYYY-MM-DD")</f>
        <v>#VALUE!</v>
      </c>
      <c r="F177" s="21" t="e">
        <f t="shared" si="512"/>
        <v>#VALUE!</v>
      </c>
      <c r="G177" s="21" t="e">
        <f t="shared" si="513"/>
        <v>#VALUE!</v>
      </c>
      <c r="H177" s="21" t="e">
        <f t="shared" si="514"/>
        <v>#VALUE!</v>
      </c>
      <c r="I177" s="21" t="e">
        <f t="shared" si="515"/>
        <v>#VALUE!</v>
      </c>
      <c r="J177" s="21" t="str">
        <f t="shared" si="516"/>
        <v>-</v>
      </c>
      <c r="K177" s="21" t="str">
        <f t="shared" si="517"/>
        <v>-</v>
      </c>
    </row>
    <row r="178" spans="2:11" ht="34.5" x14ac:dyDescent="0.3">
      <c r="B178" s="1"/>
      <c r="C178" s="2"/>
      <c r="D178" s="4" t="str">
        <f t="shared" ref="D178:D215" si="615">B177&amp;" 필요서류"</f>
        <v xml:space="preserve"> 필요서류</v>
      </c>
      <c r="E178" s="22" t="e">
        <f t="shared" ref="E178:E215" si="616">TEXT(MONTH(D177),0)&amp;" ~ "&amp;IF(MOD(MONTH(D177)+1,12)=0,12,MOD(MONTH(D177)+1,12))&amp;"월 급여명세서, 급여이체내역, 근로계약서"</f>
        <v>#VALUE!</v>
      </c>
      <c r="F178" s="21" t="e">
        <f t="shared" ref="F178:F215" si="617">IF(MOD(MONTH(D177)+2,12)=0,12,MOD(MONTH(D177)+2,12))&amp;" ~ "&amp;IF(MOD(MONTH(D177)+6,12)=0,12,MOD(MONTH(D177)+6,12))&amp;"월 급여이체내역"</f>
        <v>#VALUE!</v>
      </c>
      <c r="G178" s="21" t="e">
        <f t="shared" ref="G178:G215" si="618">IF(MOD(MONTH(D177)+7,12)=0,12,MOD(MONTH(D177)+7,12))&amp;" ~ "&amp;IF(MOD(MONTH(D177)+12,12)=0,12,MOD(MONTH(D177)+12,12))&amp;"월 급여이체내역"</f>
        <v>#VALUE!</v>
      </c>
      <c r="H178" s="21" t="e">
        <f t="shared" ref="H178:H215" si="619">IF(MOD(MONTH(D177)+13,12)=0,12,MOD(MONTH(D177)+13,12))&amp;" ~ "&amp;IF(MOD(MONTH(D177)+18,12)=0,12,MOD(MONTH(D177)+18,12))&amp;"월 급여이체내역"</f>
        <v>#VALUE!</v>
      </c>
      <c r="I178" s="21" t="e">
        <f t="shared" ref="I178:I215" si="620">IF(MOD(MONTH(D177)+19,12)=0,12,MOD(MONTH(D177)+19,12))&amp;" ~ "&amp;IF(MOD(MONTH(D177)+24,12)=0,12,MOD(MONTH(D177)+24,12))&amp;"월 급여이체내역"</f>
        <v>#VALUE!</v>
      </c>
      <c r="J178" s="21" t="str">
        <f t="shared" ref="J178" si="621">IF($C177=3,IF(MOD(MONTH(D177)+25,12)=0,12,MOD(MONTH(D177)+25,12))&amp;" ~ "&amp;IF(MOD(MONTH(D177)+30,12)=0,12,MOD(MONTH(D177)+30,12))&amp;"월 급여이체내역","-")</f>
        <v>-</v>
      </c>
      <c r="K178" s="21" t="str">
        <f t="shared" ref="K178" si="622">IF($C177=3,IF(MOD(MONTH(D177)+31,12)=0,12,MOD(MONTH(D177)+31,12))&amp;" ~ "&amp;IF(MOD(MONTH(D177)+36,12)=0,12,MOD(MONTH(D177)+36,12))&amp;"월 급여이체내역","-")</f>
        <v>-</v>
      </c>
    </row>
    <row r="179" spans="2:11" ht="52.5" thickBot="1" x14ac:dyDescent="0.35">
      <c r="B179" s="5"/>
      <c r="C179" s="6"/>
      <c r="D179" s="7" t="str">
        <f t="shared" ref="D179:D215" si="623">B177&amp;" 지원금액"</f>
        <v xml:space="preserve"> 지원금액</v>
      </c>
      <c r="E179" s="23" t="str">
        <f t="shared" si="527"/>
        <v>취업지원금 : 750,000
기업기여금 : 450,000
기업순지원금 : 100,000</v>
      </c>
      <c r="F179" s="24" t="str">
        <f t="shared" si="528"/>
        <v>취업지원금 : 1,500,000
기업기여금 : 700,000
기업순지원금 : 100,000</v>
      </c>
      <c r="G179" s="24" t="str">
        <f t="shared" si="529"/>
        <v>취업지원금 : 2,250,000
기업기여금 : 950,000
기업순지원금 : 100,000</v>
      </c>
      <c r="H179" s="24" t="str">
        <f t="shared" si="530"/>
        <v>취업지원금 : 2,250,000
기업기여금 : 950,000
기업순지원금 : 100,000</v>
      </c>
      <c r="I179" s="24" t="str">
        <f t="shared" si="531"/>
        <v>취업지원금 : 2,250,000
기업기여금 : 950,000
기업순지원금 : 100,000</v>
      </c>
      <c r="J179" s="24" t="str">
        <f t="shared" si="532"/>
        <v>-</v>
      </c>
      <c r="K179" s="24" t="str">
        <f t="shared" si="533"/>
        <v>-</v>
      </c>
    </row>
    <row r="180" spans="2:11" ht="17.25" x14ac:dyDescent="0.3">
      <c r="B180" s="1"/>
      <c r="C180" s="2">
        <v>2</v>
      </c>
      <c r="D180" s="3" t="s">
        <v>23</v>
      </c>
      <c r="E180" s="20" t="e">
        <f t="shared" ref="E180:E215" si="624">TEXT(D180,"yyyy-mm-dd")&amp;" ~ "&amp;TEXT(DATE(YEAR($D180),MONTH($D180)+1,DAY($D180)-1),"YYYY-MM-DD")</f>
        <v>#VALUE!</v>
      </c>
      <c r="F180" s="21" t="e">
        <f t="shared" si="512"/>
        <v>#VALUE!</v>
      </c>
      <c r="G180" s="21" t="e">
        <f t="shared" si="513"/>
        <v>#VALUE!</v>
      </c>
      <c r="H180" s="21" t="e">
        <f t="shared" si="514"/>
        <v>#VALUE!</v>
      </c>
      <c r="I180" s="21" t="e">
        <f t="shared" si="515"/>
        <v>#VALUE!</v>
      </c>
      <c r="J180" s="21" t="str">
        <f t="shared" si="516"/>
        <v>-</v>
      </c>
      <c r="K180" s="21" t="str">
        <f t="shared" si="517"/>
        <v>-</v>
      </c>
    </row>
    <row r="181" spans="2:11" ht="34.5" x14ac:dyDescent="0.3">
      <c r="B181" s="1"/>
      <c r="C181" s="2"/>
      <c r="D181" s="4" t="str">
        <f t="shared" ref="D181:D215" si="625">B180&amp;" 필요서류"</f>
        <v xml:space="preserve"> 필요서류</v>
      </c>
      <c r="E181" s="22" t="e">
        <f t="shared" ref="E181:E215" si="626">TEXT(MONTH(D180),0)&amp;" ~ "&amp;IF(MOD(MONTH(D180)+1,12)=0,12,MOD(MONTH(D180)+1,12))&amp;"월 급여명세서, 급여이체내역, 근로계약서"</f>
        <v>#VALUE!</v>
      </c>
      <c r="F181" s="21" t="e">
        <f t="shared" ref="F181:F215" si="627">IF(MOD(MONTH(D180)+2,12)=0,12,MOD(MONTH(D180)+2,12))&amp;" ~ "&amp;IF(MOD(MONTH(D180)+6,12)=0,12,MOD(MONTH(D180)+6,12))&amp;"월 급여이체내역"</f>
        <v>#VALUE!</v>
      </c>
      <c r="G181" s="21" t="e">
        <f t="shared" ref="G181:G215" si="628">IF(MOD(MONTH(D180)+7,12)=0,12,MOD(MONTH(D180)+7,12))&amp;" ~ "&amp;IF(MOD(MONTH(D180)+12,12)=0,12,MOD(MONTH(D180)+12,12))&amp;"월 급여이체내역"</f>
        <v>#VALUE!</v>
      </c>
      <c r="H181" s="21" t="e">
        <f t="shared" ref="H181:H215" si="629">IF(MOD(MONTH(D180)+13,12)=0,12,MOD(MONTH(D180)+13,12))&amp;" ~ "&amp;IF(MOD(MONTH(D180)+18,12)=0,12,MOD(MONTH(D180)+18,12))&amp;"월 급여이체내역"</f>
        <v>#VALUE!</v>
      </c>
      <c r="I181" s="21" t="e">
        <f t="shared" ref="I181:I215" si="630">IF(MOD(MONTH(D180)+19,12)=0,12,MOD(MONTH(D180)+19,12))&amp;" ~ "&amp;IF(MOD(MONTH(D180)+24,12)=0,12,MOD(MONTH(D180)+24,12))&amp;"월 급여이체내역"</f>
        <v>#VALUE!</v>
      </c>
      <c r="J181" s="21" t="str">
        <f t="shared" ref="J181" si="631">IF($C180=3,IF(MOD(MONTH(D180)+25,12)=0,12,MOD(MONTH(D180)+25,12))&amp;" ~ "&amp;IF(MOD(MONTH(D180)+30,12)=0,12,MOD(MONTH(D180)+30,12))&amp;"월 급여이체내역","-")</f>
        <v>-</v>
      </c>
      <c r="K181" s="21" t="str">
        <f t="shared" ref="K181" si="632">IF($C180=3,IF(MOD(MONTH(D180)+31,12)=0,12,MOD(MONTH(D180)+31,12))&amp;" ~ "&amp;IF(MOD(MONTH(D180)+36,12)=0,12,MOD(MONTH(D180)+36,12))&amp;"월 급여이체내역","-")</f>
        <v>-</v>
      </c>
    </row>
    <row r="182" spans="2:11" ht="52.5" thickBot="1" x14ac:dyDescent="0.35">
      <c r="B182" s="5"/>
      <c r="C182" s="6"/>
      <c r="D182" s="7" t="str">
        <f t="shared" ref="D182:D215" si="633">B180&amp;" 지원금액"</f>
        <v xml:space="preserve"> 지원금액</v>
      </c>
      <c r="E182" s="23" t="str">
        <f t="shared" si="527"/>
        <v>취업지원금 : 750,000
기업기여금 : 450,000
기업순지원금 : 100,000</v>
      </c>
      <c r="F182" s="24" t="str">
        <f t="shared" si="528"/>
        <v>취업지원금 : 1,500,000
기업기여금 : 700,000
기업순지원금 : 100,000</v>
      </c>
      <c r="G182" s="24" t="str">
        <f t="shared" si="529"/>
        <v>취업지원금 : 2,250,000
기업기여금 : 950,000
기업순지원금 : 100,000</v>
      </c>
      <c r="H182" s="24" t="str">
        <f t="shared" si="530"/>
        <v>취업지원금 : 2,250,000
기업기여금 : 950,000
기업순지원금 : 100,000</v>
      </c>
      <c r="I182" s="24" t="str">
        <f t="shared" si="531"/>
        <v>취업지원금 : 2,250,000
기업기여금 : 950,000
기업순지원금 : 100,000</v>
      </c>
      <c r="J182" s="24" t="str">
        <f t="shared" si="532"/>
        <v>-</v>
      </c>
      <c r="K182" s="24" t="str">
        <f t="shared" si="533"/>
        <v>-</v>
      </c>
    </row>
    <row r="183" spans="2:11" ht="17.25" x14ac:dyDescent="0.3">
      <c r="B183" s="1"/>
      <c r="C183" s="2">
        <v>2</v>
      </c>
      <c r="D183" s="3" t="s">
        <v>23</v>
      </c>
      <c r="E183" s="20" t="e">
        <f t="shared" ref="E183:E215" si="634">TEXT(D183,"yyyy-mm-dd")&amp;" ~ "&amp;TEXT(DATE(YEAR($D183),MONTH($D183)+1,DAY($D183)-1),"YYYY-MM-DD")</f>
        <v>#VALUE!</v>
      </c>
      <c r="F183" s="21" t="e">
        <f t="shared" si="512"/>
        <v>#VALUE!</v>
      </c>
      <c r="G183" s="21" t="e">
        <f t="shared" si="513"/>
        <v>#VALUE!</v>
      </c>
      <c r="H183" s="21" t="e">
        <f t="shared" si="514"/>
        <v>#VALUE!</v>
      </c>
      <c r="I183" s="21" t="e">
        <f t="shared" si="515"/>
        <v>#VALUE!</v>
      </c>
      <c r="J183" s="21" t="str">
        <f t="shared" si="516"/>
        <v>-</v>
      </c>
      <c r="K183" s="21" t="str">
        <f t="shared" si="517"/>
        <v>-</v>
      </c>
    </row>
    <row r="184" spans="2:11" ht="34.5" x14ac:dyDescent="0.3">
      <c r="B184" s="1"/>
      <c r="C184" s="2"/>
      <c r="D184" s="4" t="str">
        <f t="shared" ref="D184:D215" si="635">B183&amp;" 필요서류"</f>
        <v xml:space="preserve"> 필요서류</v>
      </c>
      <c r="E184" s="22" t="e">
        <f t="shared" ref="E184:E215" si="636">TEXT(MONTH(D183),0)&amp;" ~ "&amp;IF(MOD(MONTH(D183)+1,12)=0,12,MOD(MONTH(D183)+1,12))&amp;"월 급여명세서, 급여이체내역, 근로계약서"</f>
        <v>#VALUE!</v>
      </c>
      <c r="F184" s="21" t="e">
        <f t="shared" ref="F184:F215" si="637">IF(MOD(MONTH(D183)+2,12)=0,12,MOD(MONTH(D183)+2,12))&amp;" ~ "&amp;IF(MOD(MONTH(D183)+6,12)=0,12,MOD(MONTH(D183)+6,12))&amp;"월 급여이체내역"</f>
        <v>#VALUE!</v>
      </c>
      <c r="G184" s="21" t="e">
        <f t="shared" ref="G184:G215" si="638">IF(MOD(MONTH(D183)+7,12)=0,12,MOD(MONTH(D183)+7,12))&amp;" ~ "&amp;IF(MOD(MONTH(D183)+12,12)=0,12,MOD(MONTH(D183)+12,12))&amp;"월 급여이체내역"</f>
        <v>#VALUE!</v>
      </c>
      <c r="H184" s="21" t="e">
        <f t="shared" ref="H184:H215" si="639">IF(MOD(MONTH(D183)+13,12)=0,12,MOD(MONTH(D183)+13,12))&amp;" ~ "&amp;IF(MOD(MONTH(D183)+18,12)=0,12,MOD(MONTH(D183)+18,12))&amp;"월 급여이체내역"</f>
        <v>#VALUE!</v>
      </c>
      <c r="I184" s="21" t="e">
        <f t="shared" ref="I184:I215" si="640">IF(MOD(MONTH(D183)+19,12)=0,12,MOD(MONTH(D183)+19,12))&amp;" ~ "&amp;IF(MOD(MONTH(D183)+24,12)=0,12,MOD(MONTH(D183)+24,12))&amp;"월 급여이체내역"</f>
        <v>#VALUE!</v>
      </c>
      <c r="J184" s="21" t="str">
        <f t="shared" ref="J184" si="641">IF($C183=3,IF(MOD(MONTH(D183)+25,12)=0,12,MOD(MONTH(D183)+25,12))&amp;" ~ "&amp;IF(MOD(MONTH(D183)+30,12)=0,12,MOD(MONTH(D183)+30,12))&amp;"월 급여이체내역","-")</f>
        <v>-</v>
      </c>
      <c r="K184" s="21" t="str">
        <f t="shared" ref="K184" si="642">IF($C183=3,IF(MOD(MONTH(D183)+31,12)=0,12,MOD(MONTH(D183)+31,12))&amp;" ~ "&amp;IF(MOD(MONTH(D183)+36,12)=0,12,MOD(MONTH(D183)+36,12))&amp;"월 급여이체내역","-")</f>
        <v>-</v>
      </c>
    </row>
    <row r="185" spans="2:11" ht="52.5" thickBot="1" x14ac:dyDescent="0.35">
      <c r="B185" s="5"/>
      <c r="C185" s="6"/>
      <c r="D185" s="7" t="str">
        <f t="shared" ref="D185:D215" si="643">B183&amp;" 지원금액"</f>
        <v xml:space="preserve"> 지원금액</v>
      </c>
      <c r="E185" s="23" t="str">
        <f t="shared" si="527"/>
        <v>취업지원금 : 750,000
기업기여금 : 450,000
기업순지원금 : 100,000</v>
      </c>
      <c r="F185" s="24" t="str">
        <f t="shared" si="528"/>
        <v>취업지원금 : 1,500,000
기업기여금 : 700,000
기업순지원금 : 100,000</v>
      </c>
      <c r="G185" s="24" t="str">
        <f t="shared" si="529"/>
        <v>취업지원금 : 2,250,000
기업기여금 : 950,000
기업순지원금 : 100,000</v>
      </c>
      <c r="H185" s="24" t="str">
        <f t="shared" si="530"/>
        <v>취업지원금 : 2,250,000
기업기여금 : 950,000
기업순지원금 : 100,000</v>
      </c>
      <c r="I185" s="24" t="str">
        <f t="shared" si="531"/>
        <v>취업지원금 : 2,250,000
기업기여금 : 950,000
기업순지원금 : 100,000</v>
      </c>
      <c r="J185" s="24" t="str">
        <f t="shared" si="532"/>
        <v>-</v>
      </c>
      <c r="K185" s="24" t="str">
        <f t="shared" si="533"/>
        <v>-</v>
      </c>
    </row>
    <row r="186" spans="2:11" ht="17.25" x14ac:dyDescent="0.3">
      <c r="B186" s="1"/>
      <c r="C186" s="2">
        <v>2</v>
      </c>
      <c r="D186" s="3" t="s">
        <v>23</v>
      </c>
      <c r="E186" s="20" t="e">
        <f t="shared" ref="E186:E215" si="644">TEXT(D186,"yyyy-mm-dd")&amp;" ~ "&amp;TEXT(DATE(YEAR($D186),MONTH($D186)+1,DAY($D186)-1),"YYYY-MM-DD")</f>
        <v>#VALUE!</v>
      </c>
      <c r="F186" s="21" t="e">
        <f t="shared" si="512"/>
        <v>#VALUE!</v>
      </c>
      <c r="G186" s="21" t="e">
        <f t="shared" si="513"/>
        <v>#VALUE!</v>
      </c>
      <c r="H186" s="21" t="e">
        <f t="shared" si="514"/>
        <v>#VALUE!</v>
      </c>
      <c r="I186" s="21" t="e">
        <f t="shared" si="515"/>
        <v>#VALUE!</v>
      </c>
      <c r="J186" s="21" t="str">
        <f t="shared" si="516"/>
        <v>-</v>
      </c>
      <c r="K186" s="21" t="str">
        <f t="shared" si="517"/>
        <v>-</v>
      </c>
    </row>
    <row r="187" spans="2:11" ht="34.5" x14ac:dyDescent="0.3">
      <c r="B187" s="1"/>
      <c r="C187" s="2"/>
      <c r="D187" s="4" t="str">
        <f t="shared" ref="D187:D215" si="645">B186&amp;" 필요서류"</f>
        <v xml:space="preserve"> 필요서류</v>
      </c>
      <c r="E187" s="22" t="e">
        <f t="shared" ref="E187:E215" si="646">TEXT(MONTH(D186),0)&amp;" ~ "&amp;IF(MOD(MONTH(D186)+1,12)=0,12,MOD(MONTH(D186)+1,12))&amp;"월 급여명세서, 급여이체내역, 근로계약서"</f>
        <v>#VALUE!</v>
      </c>
      <c r="F187" s="21" t="e">
        <f t="shared" ref="F187:F215" si="647">IF(MOD(MONTH(D186)+2,12)=0,12,MOD(MONTH(D186)+2,12))&amp;" ~ "&amp;IF(MOD(MONTH(D186)+6,12)=0,12,MOD(MONTH(D186)+6,12))&amp;"월 급여이체내역"</f>
        <v>#VALUE!</v>
      </c>
      <c r="G187" s="21" t="e">
        <f t="shared" ref="G187:G215" si="648">IF(MOD(MONTH(D186)+7,12)=0,12,MOD(MONTH(D186)+7,12))&amp;" ~ "&amp;IF(MOD(MONTH(D186)+12,12)=0,12,MOD(MONTH(D186)+12,12))&amp;"월 급여이체내역"</f>
        <v>#VALUE!</v>
      </c>
      <c r="H187" s="21" t="e">
        <f t="shared" ref="H187:H215" si="649">IF(MOD(MONTH(D186)+13,12)=0,12,MOD(MONTH(D186)+13,12))&amp;" ~ "&amp;IF(MOD(MONTH(D186)+18,12)=0,12,MOD(MONTH(D186)+18,12))&amp;"월 급여이체내역"</f>
        <v>#VALUE!</v>
      </c>
      <c r="I187" s="21" t="e">
        <f t="shared" ref="I187:I215" si="650">IF(MOD(MONTH(D186)+19,12)=0,12,MOD(MONTH(D186)+19,12))&amp;" ~ "&amp;IF(MOD(MONTH(D186)+24,12)=0,12,MOD(MONTH(D186)+24,12))&amp;"월 급여이체내역"</f>
        <v>#VALUE!</v>
      </c>
      <c r="J187" s="21" t="str">
        <f t="shared" ref="J187" si="651">IF($C186=3,IF(MOD(MONTH(D186)+25,12)=0,12,MOD(MONTH(D186)+25,12))&amp;" ~ "&amp;IF(MOD(MONTH(D186)+30,12)=0,12,MOD(MONTH(D186)+30,12))&amp;"월 급여이체내역","-")</f>
        <v>-</v>
      </c>
      <c r="K187" s="21" t="str">
        <f t="shared" ref="K187" si="652">IF($C186=3,IF(MOD(MONTH(D186)+31,12)=0,12,MOD(MONTH(D186)+31,12))&amp;" ~ "&amp;IF(MOD(MONTH(D186)+36,12)=0,12,MOD(MONTH(D186)+36,12))&amp;"월 급여이체내역","-")</f>
        <v>-</v>
      </c>
    </row>
    <row r="188" spans="2:11" ht="52.5" thickBot="1" x14ac:dyDescent="0.35">
      <c r="B188" s="5"/>
      <c r="C188" s="6"/>
      <c r="D188" s="7" t="str">
        <f t="shared" ref="D188:D215" si="653">B186&amp;" 지원금액"</f>
        <v xml:space="preserve"> 지원금액</v>
      </c>
      <c r="E188" s="23" t="str">
        <f t="shared" si="527"/>
        <v>취업지원금 : 750,000
기업기여금 : 450,000
기업순지원금 : 100,000</v>
      </c>
      <c r="F188" s="24" t="str">
        <f t="shared" si="528"/>
        <v>취업지원금 : 1,500,000
기업기여금 : 700,000
기업순지원금 : 100,000</v>
      </c>
      <c r="G188" s="24" t="str">
        <f t="shared" si="529"/>
        <v>취업지원금 : 2,250,000
기업기여금 : 950,000
기업순지원금 : 100,000</v>
      </c>
      <c r="H188" s="24" t="str">
        <f t="shared" si="530"/>
        <v>취업지원금 : 2,250,000
기업기여금 : 950,000
기업순지원금 : 100,000</v>
      </c>
      <c r="I188" s="24" t="str">
        <f t="shared" si="531"/>
        <v>취업지원금 : 2,250,000
기업기여금 : 950,000
기업순지원금 : 100,000</v>
      </c>
      <c r="J188" s="24" t="str">
        <f t="shared" si="532"/>
        <v>-</v>
      </c>
      <c r="K188" s="24" t="str">
        <f t="shared" si="533"/>
        <v>-</v>
      </c>
    </row>
    <row r="189" spans="2:11" ht="17.25" x14ac:dyDescent="0.3">
      <c r="B189" s="1"/>
      <c r="C189" s="2">
        <v>2</v>
      </c>
      <c r="D189" s="3" t="s">
        <v>23</v>
      </c>
      <c r="E189" s="20" t="e">
        <f t="shared" ref="E189:E215" si="654">TEXT(D189,"yyyy-mm-dd")&amp;" ~ "&amp;TEXT(DATE(YEAR($D189),MONTH($D189)+1,DAY($D189)-1),"YYYY-MM-DD")</f>
        <v>#VALUE!</v>
      </c>
      <c r="F189" s="21" t="e">
        <f t="shared" si="512"/>
        <v>#VALUE!</v>
      </c>
      <c r="G189" s="21" t="e">
        <f t="shared" si="513"/>
        <v>#VALUE!</v>
      </c>
      <c r="H189" s="21" t="e">
        <f t="shared" si="514"/>
        <v>#VALUE!</v>
      </c>
      <c r="I189" s="21" t="e">
        <f t="shared" si="515"/>
        <v>#VALUE!</v>
      </c>
      <c r="J189" s="21" t="str">
        <f t="shared" si="516"/>
        <v>-</v>
      </c>
      <c r="K189" s="21" t="str">
        <f t="shared" si="517"/>
        <v>-</v>
      </c>
    </row>
    <row r="190" spans="2:11" ht="34.5" x14ac:dyDescent="0.3">
      <c r="B190" s="1"/>
      <c r="C190" s="2"/>
      <c r="D190" s="4" t="str">
        <f t="shared" ref="D190:D215" si="655">B189&amp;" 필요서류"</f>
        <v xml:space="preserve"> 필요서류</v>
      </c>
      <c r="E190" s="22" t="e">
        <f t="shared" ref="E190:E215" si="656">TEXT(MONTH(D189),0)&amp;" ~ "&amp;IF(MOD(MONTH(D189)+1,12)=0,12,MOD(MONTH(D189)+1,12))&amp;"월 급여명세서, 급여이체내역, 근로계약서"</f>
        <v>#VALUE!</v>
      </c>
      <c r="F190" s="21" t="e">
        <f t="shared" ref="F190:F215" si="657">IF(MOD(MONTH(D189)+2,12)=0,12,MOD(MONTH(D189)+2,12))&amp;" ~ "&amp;IF(MOD(MONTH(D189)+6,12)=0,12,MOD(MONTH(D189)+6,12))&amp;"월 급여이체내역"</f>
        <v>#VALUE!</v>
      </c>
      <c r="G190" s="21" t="e">
        <f t="shared" ref="G190:G215" si="658">IF(MOD(MONTH(D189)+7,12)=0,12,MOD(MONTH(D189)+7,12))&amp;" ~ "&amp;IF(MOD(MONTH(D189)+12,12)=0,12,MOD(MONTH(D189)+12,12))&amp;"월 급여이체내역"</f>
        <v>#VALUE!</v>
      </c>
      <c r="H190" s="21" t="e">
        <f t="shared" ref="H190:H215" si="659">IF(MOD(MONTH(D189)+13,12)=0,12,MOD(MONTH(D189)+13,12))&amp;" ~ "&amp;IF(MOD(MONTH(D189)+18,12)=0,12,MOD(MONTH(D189)+18,12))&amp;"월 급여이체내역"</f>
        <v>#VALUE!</v>
      </c>
      <c r="I190" s="21" t="e">
        <f t="shared" ref="I190:I215" si="660">IF(MOD(MONTH(D189)+19,12)=0,12,MOD(MONTH(D189)+19,12))&amp;" ~ "&amp;IF(MOD(MONTH(D189)+24,12)=0,12,MOD(MONTH(D189)+24,12))&amp;"월 급여이체내역"</f>
        <v>#VALUE!</v>
      </c>
      <c r="J190" s="21" t="str">
        <f t="shared" ref="J190" si="661">IF($C189=3,IF(MOD(MONTH(D189)+25,12)=0,12,MOD(MONTH(D189)+25,12))&amp;" ~ "&amp;IF(MOD(MONTH(D189)+30,12)=0,12,MOD(MONTH(D189)+30,12))&amp;"월 급여이체내역","-")</f>
        <v>-</v>
      </c>
      <c r="K190" s="21" t="str">
        <f t="shared" ref="K190" si="662">IF($C189=3,IF(MOD(MONTH(D189)+31,12)=0,12,MOD(MONTH(D189)+31,12))&amp;" ~ "&amp;IF(MOD(MONTH(D189)+36,12)=0,12,MOD(MONTH(D189)+36,12))&amp;"월 급여이체내역","-")</f>
        <v>-</v>
      </c>
    </row>
    <row r="191" spans="2:11" ht="52.5" thickBot="1" x14ac:dyDescent="0.35">
      <c r="B191" s="5"/>
      <c r="C191" s="6"/>
      <c r="D191" s="7" t="str">
        <f t="shared" ref="D191:D215" si="663">B189&amp;" 지원금액"</f>
        <v xml:space="preserve"> 지원금액</v>
      </c>
      <c r="E191" s="23" t="str">
        <f t="shared" si="527"/>
        <v>취업지원금 : 750,000
기업기여금 : 450,000
기업순지원금 : 100,000</v>
      </c>
      <c r="F191" s="24" t="str">
        <f t="shared" si="528"/>
        <v>취업지원금 : 1,500,000
기업기여금 : 700,000
기업순지원금 : 100,000</v>
      </c>
      <c r="G191" s="24" t="str">
        <f t="shared" si="529"/>
        <v>취업지원금 : 2,250,000
기업기여금 : 950,000
기업순지원금 : 100,000</v>
      </c>
      <c r="H191" s="24" t="str">
        <f t="shared" si="530"/>
        <v>취업지원금 : 2,250,000
기업기여금 : 950,000
기업순지원금 : 100,000</v>
      </c>
      <c r="I191" s="24" t="str">
        <f t="shared" si="531"/>
        <v>취업지원금 : 2,250,000
기업기여금 : 950,000
기업순지원금 : 100,000</v>
      </c>
      <c r="J191" s="24" t="str">
        <f t="shared" si="532"/>
        <v>-</v>
      </c>
      <c r="K191" s="24" t="str">
        <f t="shared" si="533"/>
        <v>-</v>
      </c>
    </row>
    <row r="192" spans="2:11" ht="17.25" x14ac:dyDescent="0.3">
      <c r="B192" s="1"/>
      <c r="C192" s="2">
        <v>2</v>
      </c>
      <c r="D192" s="3" t="s">
        <v>23</v>
      </c>
      <c r="E192" s="20" t="e">
        <f t="shared" ref="E192:E215" si="664">TEXT(D192,"yyyy-mm-dd")&amp;" ~ "&amp;TEXT(DATE(YEAR($D192),MONTH($D192)+1,DAY($D192)-1),"YYYY-MM-DD")</f>
        <v>#VALUE!</v>
      </c>
      <c r="F192" s="21" t="e">
        <f t="shared" si="512"/>
        <v>#VALUE!</v>
      </c>
      <c r="G192" s="21" t="e">
        <f t="shared" si="513"/>
        <v>#VALUE!</v>
      </c>
      <c r="H192" s="21" t="e">
        <f t="shared" si="514"/>
        <v>#VALUE!</v>
      </c>
      <c r="I192" s="21" t="e">
        <f t="shared" si="515"/>
        <v>#VALUE!</v>
      </c>
      <c r="J192" s="21" t="str">
        <f t="shared" si="516"/>
        <v>-</v>
      </c>
      <c r="K192" s="21" t="str">
        <f t="shared" si="517"/>
        <v>-</v>
      </c>
    </row>
    <row r="193" spans="2:11" ht="34.5" x14ac:dyDescent="0.3">
      <c r="B193" s="1"/>
      <c r="C193" s="2"/>
      <c r="D193" s="4" t="str">
        <f t="shared" ref="D193:D215" si="665">B192&amp;" 필요서류"</f>
        <v xml:space="preserve"> 필요서류</v>
      </c>
      <c r="E193" s="22" t="e">
        <f t="shared" ref="E193:E215" si="666">TEXT(MONTH(D192),0)&amp;" ~ "&amp;IF(MOD(MONTH(D192)+1,12)=0,12,MOD(MONTH(D192)+1,12))&amp;"월 급여명세서, 급여이체내역, 근로계약서"</f>
        <v>#VALUE!</v>
      </c>
      <c r="F193" s="21" t="e">
        <f t="shared" ref="F193:F215" si="667">IF(MOD(MONTH(D192)+2,12)=0,12,MOD(MONTH(D192)+2,12))&amp;" ~ "&amp;IF(MOD(MONTH(D192)+6,12)=0,12,MOD(MONTH(D192)+6,12))&amp;"월 급여이체내역"</f>
        <v>#VALUE!</v>
      </c>
      <c r="G193" s="21" t="e">
        <f t="shared" ref="G193:G215" si="668">IF(MOD(MONTH(D192)+7,12)=0,12,MOD(MONTH(D192)+7,12))&amp;" ~ "&amp;IF(MOD(MONTH(D192)+12,12)=0,12,MOD(MONTH(D192)+12,12))&amp;"월 급여이체내역"</f>
        <v>#VALUE!</v>
      </c>
      <c r="H193" s="21" t="e">
        <f t="shared" ref="H193:H215" si="669">IF(MOD(MONTH(D192)+13,12)=0,12,MOD(MONTH(D192)+13,12))&amp;" ~ "&amp;IF(MOD(MONTH(D192)+18,12)=0,12,MOD(MONTH(D192)+18,12))&amp;"월 급여이체내역"</f>
        <v>#VALUE!</v>
      </c>
      <c r="I193" s="21" t="e">
        <f t="shared" ref="I193:I215" si="670">IF(MOD(MONTH(D192)+19,12)=0,12,MOD(MONTH(D192)+19,12))&amp;" ~ "&amp;IF(MOD(MONTH(D192)+24,12)=0,12,MOD(MONTH(D192)+24,12))&amp;"월 급여이체내역"</f>
        <v>#VALUE!</v>
      </c>
      <c r="J193" s="21" t="str">
        <f t="shared" ref="J193" si="671">IF($C192=3,IF(MOD(MONTH(D192)+25,12)=0,12,MOD(MONTH(D192)+25,12))&amp;" ~ "&amp;IF(MOD(MONTH(D192)+30,12)=0,12,MOD(MONTH(D192)+30,12))&amp;"월 급여이체내역","-")</f>
        <v>-</v>
      </c>
      <c r="K193" s="21" t="str">
        <f t="shared" ref="K193" si="672">IF($C192=3,IF(MOD(MONTH(D192)+31,12)=0,12,MOD(MONTH(D192)+31,12))&amp;" ~ "&amp;IF(MOD(MONTH(D192)+36,12)=0,12,MOD(MONTH(D192)+36,12))&amp;"월 급여이체내역","-")</f>
        <v>-</v>
      </c>
    </row>
    <row r="194" spans="2:11" ht="52.5" thickBot="1" x14ac:dyDescent="0.35">
      <c r="B194" s="5"/>
      <c r="C194" s="6"/>
      <c r="D194" s="7" t="str">
        <f t="shared" ref="D194:D215" si="673">B192&amp;" 지원금액"</f>
        <v xml:space="preserve"> 지원금액</v>
      </c>
      <c r="E194" s="23" t="str">
        <f t="shared" si="527"/>
        <v>취업지원금 : 750,000
기업기여금 : 450,000
기업순지원금 : 100,000</v>
      </c>
      <c r="F194" s="24" t="str">
        <f t="shared" si="528"/>
        <v>취업지원금 : 1,500,000
기업기여금 : 700,000
기업순지원금 : 100,000</v>
      </c>
      <c r="G194" s="24" t="str">
        <f t="shared" si="529"/>
        <v>취업지원금 : 2,250,000
기업기여금 : 950,000
기업순지원금 : 100,000</v>
      </c>
      <c r="H194" s="24" t="str">
        <f t="shared" si="530"/>
        <v>취업지원금 : 2,250,000
기업기여금 : 950,000
기업순지원금 : 100,000</v>
      </c>
      <c r="I194" s="24" t="str">
        <f t="shared" si="531"/>
        <v>취업지원금 : 2,250,000
기업기여금 : 950,000
기업순지원금 : 100,000</v>
      </c>
      <c r="J194" s="24" t="str">
        <f t="shared" si="532"/>
        <v>-</v>
      </c>
      <c r="K194" s="24" t="str">
        <f t="shared" si="533"/>
        <v>-</v>
      </c>
    </row>
    <row r="195" spans="2:11" ht="17.25" x14ac:dyDescent="0.3">
      <c r="B195" s="1"/>
      <c r="C195" s="2">
        <v>2</v>
      </c>
      <c r="D195" s="3" t="s">
        <v>23</v>
      </c>
      <c r="E195" s="20" t="e">
        <f t="shared" ref="E195:E215" si="674">TEXT(D195,"yyyy-mm-dd")&amp;" ~ "&amp;TEXT(DATE(YEAR($D195),MONTH($D195)+1,DAY($D195)-1),"YYYY-MM-DD")</f>
        <v>#VALUE!</v>
      </c>
      <c r="F195" s="21" t="e">
        <f t="shared" si="512"/>
        <v>#VALUE!</v>
      </c>
      <c r="G195" s="21" t="e">
        <f t="shared" si="513"/>
        <v>#VALUE!</v>
      </c>
      <c r="H195" s="21" t="e">
        <f t="shared" si="514"/>
        <v>#VALUE!</v>
      </c>
      <c r="I195" s="21" t="e">
        <f t="shared" si="515"/>
        <v>#VALUE!</v>
      </c>
      <c r="J195" s="21" t="str">
        <f t="shared" si="516"/>
        <v>-</v>
      </c>
      <c r="K195" s="21" t="str">
        <f t="shared" si="517"/>
        <v>-</v>
      </c>
    </row>
    <row r="196" spans="2:11" ht="34.5" x14ac:dyDescent="0.3">
      <c r="B196" s="1"/>
      <c r="C196" s="2"/>
      <c r="D196" s="4" t="str">
        <f t="shared" ref="D196:D215" si="675">B195&amp;" 필요서류"</f>
        <v xml:space="preserve"> 필요서류</v>
      </c>
      <c r="E196" s="22" t="e">
        <f t="shared" ref="E196:E215" si="676">TEXT(MONTH(D195),0)&amp;" ~ "&amp;IF(MOD(MONTH(D195)+1,12)=0,12,MOD(MONTH(D195)+1,12))&amp;"월 급여명세서, 급여이체내역, 근로계약서"</f>
        <v>#VALUE!</v>
      </c>
      <c r="F196" s="21" t="e">
        <f t="shared" ref="F196:F215" si="677">IF(MOD(MONTH(D195)+2,12)=0,12,MOD(MONTH(D195)+2,12))&amp;" ~ "&amp;IF(MOD(MONTH(D195)+6,12)=0,12,MOD(MONTH(D195)+6,12))&amp;"월 급여이체내역"</f>
        <v>#VALUE!</v>
      </c>
      <c r="G196" s="21" t="e">
        <f t="shared" ref="G196:G215" si="678">IF(MOD(MONTH(D195)+7,12)=0,12,MOD(MONTH(D195)+7,12))&amp;" ~ "&amp;IF(MOD(MONTH(D195)+12,12)=0,12,MOD(MONTH(D195)+12,12))&amp;"월 급여이체내역"</f>
        <v>#VALUE!</v>
      </c>
      <c r="H196" s="21" t="e">
        <f t="shared" ref="H196:H215" si="679">IF(MOD(MONTH(D195)+13,12)=0,12,MOD(MONTH(D195)+13,12))&amp;" ~ "&amp;IF(MOD(MONTH(D195)+18,12)=0,12,MOD(MONTH(D195)+18,12))&amp;"월 급여이체내역"</f>
        <v>#VALUE!</v>
      </c>
      <c r="I196" s="21" t="e">
        <f t="shared" ref="I196:I215" si="680">IF(MOD(MONTH(D195)+19,12)=0,12,MOD(MONTH(D195)+19,12))&amp;" ~ "&amp;IF(MOD(MONTH(D195)+24,12)=0,12,MOD(MONTH(D195)+24,12))&amp;"월 급여이체내역"</f>
        <v>#VALUE!</v>
      </c>
      <c r="J196" s="21" t="str">
        <f t="shared" ref="J196" si="681">IF($C195=3,IF(MOD(MONTH(D195)+25,12)=0,12,MOD(MONTH(D195)+25,12))&amp;" ~ "&amp;IF(MOD(MONTH(D195)+30,12)=0,12,MOD(MONTH(D195)+30,12))&amp;"월 급여이체내역","-")</f>
        <v>-</v>
      </c>
      <c r="K196" s="21" t="str">
        <f t="shared" ref="K196" si="682">IF($C195=3,IF(MOD(MONTH(D195)+31,12)=0,12,MOD(MONTH(D195)+31,12))&amp;" ~ "&amp;IF(MOD(MONTH(D195)+36,12)=0,12,MOD(MONTH(D195)+36,12))&amp;"월 급여이체내역","-")</f>
        <v>-</v>
      </c>
    </row>
    <row r="197" spans="2:11" ht="52.5" thickBot="1" x14ac:dyDescent="0.35">
      <c r="B197" s="5"/>
      <c r="C197" s="6"/>
      <c r="D197" s="7" t="str">
        <f t="shared" ref="D197:D215" si="683">B195&amp;" 지원금액"</f>
        <v xml:space="preserve"> 지원금액</v>
      </c>
      <c r="E197" s="23" t="str">
        <f t="shared" si="527"/>
        <v>취업지원금 : 750,000
기업기여금 : 450,000
기업순지원금 : 100,000</v>
      </c>
      <c r="F197" s="24" t="str">
        <f t="shared" si="528"/>
        <v>취업지원금 : 1,500,000
기업기여금 : 700,000
기업순지원금 : 100,000</v>
      </c>
      <c r="G197" s="24" t="str">
        <f t="shared" si="529"/>
        <v>취업지원금 : 2,250,000
기업기여금 : 950,000
기업순지원금 : 100,000</v>
      </c>
      <c r="H197" s="24" t="str">
        <f t="shared" si="530"/>
        <v>취업지원금 : 2,250,000
기업기여금 : 950,000
기업순지원금 : 100,000</v>
      </c>
      <c r="I197" s="24" t="str">
        <f t="shared" si="531"/>
        <v>취업지원금 : 2,250,000
기업기여금 : 950,000
기업순지원금 : 100,000</v>
      </c>
      <c r="J197" s="24" t="str">
        <f t="shared" si="532"/>
        <v>-</v>
      </c>
      <c r="K197" s="24" t="str">
        <f t="shared" si="533"/>
        <v>-</v>
      </c>
    </row>
    <row r="198" spans="2:11" ht="17.25" x14ac:dyDescent="0.3">
      <c r="B198" s="1"/>
      <c r="C198" s="2">
        <v>2</v>
      </c>
      <c r="D198" s="3" t="s">
        <v>23</v>
      </c>
      <c r="E198" s="20" t="e">
        <f t="shared" ref="E198:E215" si="684">TEXT(D198,"yyyy-mm-dd")&amp;" ~ "&amp;TEXT(DATE(YEAR($D198),MONTH($D198)+1,DAY($D198)-1),"YYYY-MM-DD")</f>
        <v>#VALUE!</v>
      </c>
      <c r="F198" s="21" t="e">
        <f t="shared" si="512"/>
        <v>#VALUE!</v>
      </c>
      <c r="G198" s="21" t="e">
        <f t="shared" si="513"/>
        <v>#VALUE!</v>
      </c>
      <c r="H198" s="21" t="e">
        <f t="shared" si="514"/>
        <v>#VALUE!</v>
      </c>
      <c r="I198" s="21" t="e">
        <f t="shared" si="515"/>
        <v>#VALUE!</v>
      </c>
      <c r="J198" s="21" t="str">
        <f t="shared" si="516"/>
        <v>-</v>
      </c>
      <c r="K198" s="21" t="str">
        <f t="shared" si="517"/>
        <v>-</v>
      </c>
    </row>
    <row r="199" spans="2:11" ht="34.5" x14ac:dyDescent="0.3">
      <c r="B199" s="1"/>
      <c r="C199" s="2"/>
      <c r="D199" s="4" t="str">
        <f t="shared" ref="D199:D215" si="685">B198&amp;" 필요서류"</f>
        <v xml:space="preserve"> 필요서류</v>
      </c>
      <c r="E199" s="22" t="e">
        <f t="shared" ref="E199:E215" si="686">TEXT(MONTH(D198),0)&amp;" ~ "&amp;IF(MOD(MONTH(D198)+1,12)=0,12,MOD(MONTH(D198)+1,12))&amp;"월 급여명세서, 급여이체내역, 근로계약서"</f>
        <v>#VALUE!</v>
      </c>
      <c r="F199" s="21" t="e">
        <f t="shared" ref="F199:F215" si="687">IF(MOD(MONTH(D198)+2,12)=0,12,MOD(MONTH(D198)+2,12))&amp;" ~ "&amp;IF(MOD(MONTH(D198)+6,12)=0,12,MOD(MONTH(D198)+6,12))&amp;"월 급여이체내역"</f>
        <v>#VALUE!</v>
      </c>
      <c r="G199" s="21" t="e">
        <f t="shared" ref="G199:G215" si="688">IF(MOD(MONTH(D198)+7,12)=0,12,MOD(MONTH(D198)+7,12))&amp;" ~ "&amp;IF(MOD(MONTH(D198)+12,12)=0,12,MOD(MONTH(D198)+12,12))&amp;"월 급여이체내역"</f>
        <v>#VALUE!</v>
      </c>
      <c r="H199" s="21" t="e">
        <f t="shared" ref="H199:H215" si="689">IF(MOD(MONTH(D198)+13,12)=0,12,MOD(MONTH(D198)+13,12))&amp;" ~ "&amp;IF(MOD(MONTH(D198)+18,12)=0,12,MOD(MONTH(D198)+18,12))&amp;"월 급여이체내역"</f>
        <v>#VALUE!</v>
      </c>
      <c r="I199" s="21" t="e">
        <f t="shared" ref="I199:I215" si="690">IF(MOD(MONTH(D198)+19,12)=0,12,MOD(MONTH(D198)+19,12))&amp;" ~ "&amp;IF(MOD(MONTH(D198)+24,12)=0,12,MOD(MONTH(D198)+24,12))&amp;"월 급여이체내역"</f>
        <v>#VALUE!</v>
      </c>
      <c r="J199" s="21" t="str">
        <f t="shared" ref="J199" si="691">IF($C198=3,IF(MOD(MONTH(D198)+25,12)=0,12,MOD(MONTH(D198)+25,12))&amp;" ~ "&amp;IF(MOD(MONTH(D198)+30,12)=0,12,MOD(MONTH(D198)+30,12))&amp;"월 급여이체내역","-")</f>
        <v>-</v>
      </c>
      <c r="K199" s="21" t="str">
        <f t="shared" ref="K199" si="692">IF($C198=3,IF(MOD(MONTH(D198)+31,12)=0,12,MOD(MONTH(D198)+31,12))&amp;" ~ "&amp;IF(MOD(MONTH(D198)+36,12)=0,12,MOD(MONTH(D198)+36,12))&amp;"월 급여이체내역","-")</f>
        <v>-</v>
      </c>
    </row>
    <row r="200" spans="2:11" ht="52.5" thickBot="1" x14ac:dyDescent="0.35">
      <c r="B200" s="5"/>
      <c r="C200" s="6"/>
      <c r="D200" s="7" t="str">
        <f t="shared" ref="D200:D215" si="693">B198&amp;" 지원금액"</f>
        <v xml:space="preserve"> 지원금액</v>
      </c>
      <c r="E200" s="23" t="str">
        <f t="shared" si="527"/>
        <v>취업지원금 : 750,000
기업기여금 : 450,000
기업순지원금 : 100,000</v>
      </c>
      <c r="F200" s="24" t="str">
        <f t="shared" si="528"/>
        <v>취업지원금 : 1,500,000
기업기여금 : 700,000
기업순지원금 : 100,000</v>
      </c>
      <c r="G200" s="24" t="str">
        <f t="shared" si="529"/>
        <v>취업지원금 : 2,250,000
기업기여금 : 950,000
기업순지원금 : 100,000</v>
      </c>
      <c r="H200" s="24" t="str">
        <f t="shared" si="530"/>
        <v>취업지원금 : 2,250,000
기업기여금 : 950,000
기업순지원금 : 100,000</v>
      </c>
      <c r="I200" s="24" t="str">
        <f t="shared" si="531"/>
        <v>취업지원금 : 2,250,000
기업기여금 : 950,000
기업순지원금 : 100,000</v>
      </c>
      <c r="J200" s="24" t="str">
        <f t="shared" si="532"/>
        <v>-</v>
      </c>
      <c r="K200" s="24" t="str">
        <f t="shared" si="533"/>
        <v>-</v>
      </c>
    </row>
    <row r="201" spans="2:11" ht="17.25" x14ac:dyDescent="0.3">
      <c r="B201" s="1"/>
      <c r="C201" s="2">
        <v>2</v>
      </c>
      <c r="D201" s="3" t="s">
        <v>23</v>
      </c>
      <c r="E201" s="20" t="e">
        <f t="shared" ref="E201:E215" si="694">TEXT(D201,"yyyy-mm-dd")&amp;" ~ "&amp;TEXT(DATE(YEAR($D201),MONTH($D201)+1,DAY($D201)-1),"YYYY-MM-DD")</f>
        <v>#VALUE!</v>
      </c>
      <c r="F201" s="21" t="e">
        <f t="shared" si="512"/>
        <v>#VALUE!</v>
      </c>
      <c r="G201" s="21" t="e">
        <f t="shared" si="513"/>
        <v>#VALUE!</v>
      </c>
      <c r="H201" s="21" t="e">
        <f t="shared" si="514"/>
        <v>#VALUE!</v>
      </c>
      <c r="I201" s="21" t="e">
        <f t="shared" si="515"/>
        <v>#VALUE!</v>
      </c>
      <c r="J201" s="21" t="str">
        <f t="shared" si="516"/>
        <v>-</v>
      </c>
      <c r="K201" s="21" t="str">
        <f t="shared" si="517"/>
        <v>-</v>
      </c>
    </row>
    <row r="202" spans="2:11" ht="34.5" x14ac:dyDescent="0.3">
      <c r="B202" s="1"/>
      <c r="C202" s="2"/>
      <c r="D202" s="4" t="str">
        <f t="shared" ref="D202:D215" si="695">B201&amp;" 필요서류"</f>
        <v xml:space="preserve"> 필요서류</v>
      </c>
      <c r="E202" s="22" t="e">
        <f t="shared" ref="E202:E215" si="696">TEXT(MONTH(D201),0)&amp;" ~ "&amp;IF(MOD(MONTH(D201)+1,12)=0,12,MOD(MONTH(D201)+1,12))&amp;"월 급여명세서, 급여이체내역, 근로계약서"</f>
        <v>#VALUE!</v>
      </c>
      <c r="F202" s="21" t="e">
        <f t="shared" ref="F202:F215" si="697">IF(MOD(MONTH(D201)+2,12)=0,12,MOD(MONTH(D201)+2,12))&amp;" ~ "&amp;IF(MOD(MONTH(D201)+6,12)=0,12,MOD(MONTH(D201)+6,12))&amp;"월 급여이체내역"</f>
        <v>#VALUE!</v>
      </c>
      <c r="G202" s="21" t="e">
        <f t="shared" ref="G202:G215" si="698">IF(MOD(MONTH(D201)+7,12)=0,12,MOD(MONTH(D201)+7,12))&amp;" ~ "&amp;IF(MOD(MONTH(D201)+12,12)=0,12,MOD(MONTH(D201)+12,12))&amp;"월 급여이체내역"</f>
        <v>#VALUE!</v>
      </c>
      <c r="H202" s="21" t="e">
        <f t="shared" ref="H202:H215" si="699">IF(MOD(MONTH(D201)+13,12)=0,12,MOD(MONTH(D201)+13,12))&amp;" ~ "&amp;IF(MOD(MONTH(D201)+18,12)=0,12,MOD(MONTH(D201)+18,12))&amp;"월 급여이체내역"</f>
        <v>#VALUE!</v>
      </c>
      <c r="I202" s="21" t="e">
        <f t="shared" ref="I202:I215" si="700">IF(MOD(MONTH(D201)+19,12)=0,12,MOD(MONTH(D201)+19,12))&amp;" ~ "&amp;IF(MOD(MONTH(D201)+24,12)=0,12,MOD(MONTH(D201)+24,12))&amp;"월 급여이체내역"</f>
        <v>#VALUE!</v>
      </c>
      <c r="J202" s="21" t="str">
        <f t="shared" ref="J202" si="701">IF($C201=3,IF(MOD(MONTH(D201)+25,12)=0,12,MOD(MONTH(D201)+25,12))&amp;" ~ "&amp;IF(MOD(MONTH(D201)+30,12)=0,12,MOD(MONTH(D201)+30,12))&amp;"월 급여이체내역","-")</f>
        <v>-</v>
      </c>
      <c r="K202" s="21" t="str">
        <f t="shared" ref="K202" si="702">IF($C201=3,IF(MOD(MONTH(D201)+31,12)=0,12,MOD(MONTH(D201)+31,12))&amp;" ~ "&amp;IF(MOD(MONTH(D201)+36,12)=0,12,MOD(MONTH(D201)+36,12))&amp;"월 급여이체내역","-")</f>
        <v>-</v>
      </c>
    </row>
    <row r="203" spans="2:11" ht="52.5" thickBot="1" x14ac:dyDescent="0.35">
      <c r="B203" s="5"/>
      <c r="C203" s="6"/>
      <c r="D203" s="7" t="str">
        <f t="shared" ref="D203:D215" si="703">B201&amp;" 지원금액"</f>
        <v xml:space="preserve"> 지원금액</v>
      </c>
      <c r="E203" s="23" t="str">
        <f t="shared" si="527"/>
        <v>취업지원금 : 750,000
기업기여금 : 450,000
기업순지원금 : 100,000</v>
      </c>
      <c r="F203" s="24" t="str">
        <f t="shared" si="528"/>
        <v>취업지원금 : 1,500,000
기업기여금 : 700,000
기업순지원금 : 100,000</v>
      </c>
      <c r="G203" s="24" t="str">
        <f t="shared" si="529"/>
        <v>취업지원금 : 2,250,000
기업기여금 : 950,000
기업순지원금 : 100,000</v>
      </c>
      <c r="H203" s="24" t="str">
        <f t="shared" si="530"/>
        <v>취업지원금 : 2,250,000
기업기여금 : 950,000
기업순지원금 : 100,000</v>
      </c>
      <c r="I203" s="24" t="str">
        <f t="shared" si="531"/>
        <v>취업지원금 : 2,250,000
기업기여금 : 950,000
기업순지원금 : 100,000</v>
      </c>
      <c r="J203" s="24" t="str">
        <f t="shared" si="532"/>
        <v>-</v>
      </c>
      <c r="K203" s="24" t="str">
        <f t="shared" si="533"/>
        <v>-</v>
      </c>
    </row>
    <row r="204" spans="2:11" ht="17.25" x14ac:dyDescent="0.3">
      <c r="B204" s="1"/>
      <c r="C204" s="2">
        <v>2</v>
      </c>
      <c r="D204" s="3" t="s">
        <v>23</v>
      </c>
      <c r="E204" s="20" t="e">
        <f t="shared" ref="E204:E215" si="704">TEXT(D204,"yyyy-mm-dd")&amp;" ~ "&amp;TEXT(DATE(YEAR($D204),MONTH($D204)+1,DAY($D204)-1),"YYYY-MM-DD")</f>
        <v>#VALUE!</v>
      </c>
      <c r="F204" s="21" t="e">
        <f t="shared" si="512"/>
        <v>#VALUE!</v>
      </c>
      <c r="G204" s="21" t="e">
        <f t="shared" si="513"/>
        <v>#VALUE!</v>
      </c>
      <c r="H204" s="21" t="e">
        <f t="shared" si="514"/>
        <v>#VALUE!</v>
      </c>
      <c r="I204" s="21" t="e">
        <f t="shared" si="515"/>
        <v>#VALUE!</v>
      </c>
      <c r="J204" s="21" t="str">
        <f t="shared" si="516"/>
        <v>-</v>
      </c>
      <c r="K204" s="21" t="str">
        <f t="shared" si="517"/>
        <v>-</v>
      </c>
    </row>
    <row r="205" spans="2:11" ht="34.5" x14ac:dyDescent="0.3">
      <c r="B205" s="1"/>
      <c r="C205" s="2"/>
      <c r="D205" s="4" t="str">
        <f t="shared" ref="D205:D215" si="705">B204&amp;" 필요서류"</f>
        <v xml:space="preserve"> 필요서류</v>
      </c>
      <c r="E205" s="22" t="e">
        <f t="shared" ref="E205:E215" si="706">TEXT(MONTH(D204),0)&amp;" ~ "&amp;IF(MOD(MONTH(D204)+1,12)=0,12,MOD(MONTH(D204)+1,12))&amp;"월 급여명세서, 급여이체내역, 근로계약서"</f>
        <v>#VALUE!</v>
      </c>
      <c r="F205" s="21" t="e">
        <f t="shared" ref="F205:F215" si="707">IF(MOD(MONTH(D204)+2,12)=0,12,MOD(MONTH(D204)+2,12))&amp;" ~ "&amp;IF(MOD(MONTH(D204)+6,12)=0,12,MOD(MONTH(D204)+6,12))&amp;"월 급여이체내역"</f>
        <v>#VALUE!</v>
      </c>
      <c r="G205" s="21" t="e">
        <f t="shared" ref="G205:G215" si="708">IF(MOD(MONTH(D204)+7,12)=0,12,MOD(MONTH(D204)+7,12))&amp;" ~ "&amp;IF(MOD(MONTH(D204)+12,12)=0,12,MOD(MONTH(D204)+12,12))&amp;"월 급여이체내역"</f>
        <v>#VALUE!</v>
      </c>
      <c r="H205" s="21" t="e">
        <f t="shared" ref="H205:H215" si="709">IF(MOD(MONTH(D204)+13,12)=0,12,MOD(MONTH(D204)+13,12))&amp;" ~ "&amp;IF(MOD(MONTH(D204)+18,12)=0,12,MOD(MONTH(D204)+18,12))&amp;"월 급여이체내역"</f>
        <v>#VALUE!</v>
      </c>
      <c r="I205" s="21" t="e">
        <f t="shared" ref="I205:I215" si="710">IF(MOD(MONTH(D204)+19,12)=0,12,MOD(MONTH(D204)+19,12))&amp;" ~ "&amp;IF(MOD(MONTH(D204)+24,12)=0,12,MOD(MONTH(D204)+24,12))&amp;"월 급여이체내역"</f>
        <v>#VALUE!</v>
      </c>
      <c r="J205" s="21" t="str">
        <f t="shared" ref="J205" si="711">IF($C204=3,IF(MOD(MONTH(D204)+25,12)=0,12,MOD(MONTH(D204)+25,12))&amp;" ~ "&amp;IF(MOD(MONTH(D204)+30,12)=0,12,MOD(MONTH(D204)+30,12))&amp;"월 급여이체내역","-")</f>
        <v>-</v>
      </c>
      <c r="K205" s="21" t="str">
        <f t="shared" ref="K205" si="712">IF($C204=3,IF(MOD(MONTH(D204)+31,12)=0,12,MOD(MONTH(D204)+31,12))&amp;" ~ "&amp;IF(MOD(MONTH(D204)+36,12)=0,12,MOD(MONTH(D204)+36,12))&amp;"월 급여이체내역","-")</f>
        <v>-</v>
      </c>
    </row>
    <row r="206" spans="2:11" ht="52.5" thickBot="1" x14ac:dyDescent="0.35">
      <c r="B206" s="5"/>
      <c r="C206" s="6"/>
      <c r="D206" s="7" t="str">
        <f t="shared" ref="D206:D215" si="713">B204&amp;" 지원금액"</f>
        <v xml:space="preserve"> 지원금액</v>
      </c>
      <c r="E206" s="23" t="str">
        <f t="shared" si="527"/>
        <v>취업지원금 : 750,000
기업기여금 : 450,000
기업순지원금 : 100,000</v>
      </c>
      <c r="F206" s="24" t="str">
        <f t="shared" si="528"/>
        <v>취업지원금 : 1,500,000
기업기여금 : 700,000
기업순지원금 : 100,000</v>
      </c>
      <c r="G206" s="24" t="str">
        <f t="shared" si="529"/>
        <v>취업지원금 : 2,250,000
기업기여금 : 950,000
기업순지원금 : 100,000</v>
      </c>
      <c r="H206" s="24" t="str">
        <f t="shared" si="530"/>
        <v>취업지원금 : 2,250,000
기업기여금 : 950,000
기업순지원금 : 100,000</v>
      </c>
      <c r="I206" s="24" t="str">
        <f t="shared" si="531"/>
        <v>취업지원금 : 2,250,000
기업기여금 : 950,000
기업순지원금 : 100,000</v>
      </c>
      <c r="J206" s="24" t="str">
        <f t="shared" si="532"/>
        <v>-</v>
      </c>
      <c r="K206" s="24" t="str">
        <f t="shared" si="533"/>
        <v>-</v>
      </c>
    </row>
    <row r="207" spans="2:11" ht="17.25" x14ac:dyDescent="0.3">
      <c r="B207" s="1"/>
      <c r="C207" s="2">
        <v>2</v>
      </c>
      <c r="D207" s="3" t="s">
        <v>23</v>
      </c>
      <c r="E207" s="20" t="e">
        <f t="shared" ref="E207:E215" si="714">TEXT(D207,"yyyy-mm-dd")&amp;" ~ "&amp;TEXT(DATE(YEAR($D207),MONTH($D207)+1,DAY($D207)-1),"YYYY-MM-DD")</f>
        <v>#VALUE!</v>
      </c>
      <c r="F207" s="21" t="e">
        <f t="shared" si="512"/>
        <v>#VALUE!</v>
      </c>
      <c r="G207" s="21" t="e">
        <f t="shared" si="513"/>
        <v>#VALUE!</v>
      </c>
      <c r="H207" s="21" t="e">
        <f t="shared" si="514"/>
        <v>#VALUE!</v>
      </c>
      <c r="I207" s="21" t="e">
        <f t="shared" si="515"/>
        <v>#VALUE!</v>
      </c>
      <c r="J207" s="21" t="str">
        <f t="shared" si="516"/>
        <v>-</v>
      </c>
      <c r="K207" s="21" t="str">
        <f t="shared" si="517"/>
        <v>-</v>
      </c>
    </row>
    <row r="208" spans="2:11" ht="34.5" x14ac:dyDescent="0.3">
      <c r="B208" s="1"/>
      <c r="C208" s="2"/>
      <c r="D208" s="4" t="str">
        <f t="shared" ref="D208:D215" si="715">B207&amp;" 필요서류"</f>
        <v xml:space="preserve"> 필요서류</v>
      </c>
      <c r="E208" s="22" t="e">
        <f t="shared" ref="E208:E215" si="716">TEXT(MONTH(D207),0)&amp;" ~ "&amp;IF(MOD(MONTH(D207)+1,12)=0,12,MOD(MONTH(D207)+1,12))&amp;"월 급여명세서, 급여이체내역, 근로계약서"</f>
        <v>#VALUE!</v>
      </c>
      <c r="F208" s="21" t="e">
        <f t="shared" ref="F208:F215" si="717">IF(MOD(MONTH(D207)+2,12)=0,12,MOD(MONTH(D207)+2,12))&amp;" ~ "&amp;IF(MOD(MONTH(D207)+6,12)=0,12,MOD(MONTH(D207)+6,12))&amp;"월 급여이체내역"</f>
        <v>#VALUE!</v>
      </c>
      <c r="G208" s="21" t="e">
        <f t="shared" ref="G208:G215" si="718">IF(MOD(MONTH(D207)+7,12)=0,12,MOD(MONTH(D207)+7,12))&amp;" ~ "&amp;IF(MOD(MONTH(D207)+12,12)=0,12,MOD(MONTH(D207)+12,12))&amp;"월 급여이체내역"</f>
        <v>#VALUE!</v>
      </c>
      <c r="H208" s="21" t="e">
        <f t="shared" ref="H208:H215" si="719">IF(MOD(MONTH(D207)+13,12)=0,12,MOD(MONTH(D207)+13,12))&amp;" ~ "&amp;IF(MOD(MONTH(D207)+18,12)=0,12,MOD(MONTH(D207)+18,12))&amp;"월 급여이체내역"</f>
        <v>#VALUE!</v>
      </c>
      <c r="I208" s="21" t="e">
        <f t="shared" ref="I208:I215" si="720">IF(MOD(MONTH(D207)+19,12)=0,12,MOD(MONTH(D207)+19,12))&amp;" ~ "&amp;IF(MOD(MONTH(D207)+24,12)=0,12,MOD(MONTH(D207)+24,12))&amp;"월 급여이체내역"</f>
        <v>#VALUE!</v>
      </c>
      <c r="J208" s="21" t="str">
        <f t="shared" ref="J208" si="721">IF($C207=3,IF(MOD(MONTH(D207)+25,12)=0,12,MOD(MONTH(D207)+25,12))&amp;" ~ "&amp;IF(MOD(MONTH(D207)+30,12)=0,12,MOD(MONTH(D207)+30,12))&amp;"월 급여이체내역","-")</f>
        <v>-</v>
      </c>
      <c r="K208" s="21" t="str">
        <f t="shared" ref="K208" si="722">IF($C207=3,IF(MOD(MONTH(D207)+31,12)=0,12,MOD(MONTH(D207)+31,12))&amp;" ~ "&amp;IF(MOD(MONTH(D207)+36,12)=0,12,MOD(MONTH(D207)+36,12))&amp;"월 급여이체내역","-")</f>
        <v>-</v>
      </c>
    </row>
    <row r="209" spans="2:11" ht="52.5" thickBot="1" x14ac:dyDescent="0.35">
      <c r="B209" s="5"/>
      <c r="C209" s="6"/>
      <c r="D209" s="7" t="str">
        <f t="shared" ref="D209:D215" si="723">B207&amp;" 지원금액"</f>
        <v xml:space="preserve"> 지원금액</v>
      </c>
      <c r="E209" s="23" t="str">
        <f t="shared" si="527"/>
        <v>취업지원금 : 750,000
기업기여금 : 450,000
기업순지원금 : 100,000</v>
      </c>
      <c r="F209" s="24" t="str">
        <f t="shared" si="528"/>
        <v>취업지원금 : 1,500,000
기업기여금 : 700,000
기업순지원금 : 100,000</v>
      </c>
      <c r="G209" s="24" t="str">
        <f t="shared" si="529"/>
        <v>취업지원금 : 2,250,000
기업기여금 : 950,000
기업순지원금 : 100,000</v>
      </c>
      <c r="H209" s="24" t="str">
        <f t="shared" si="530"/>
        <v>취업지원금 : 2,250,000
기업기여금 : 950,000
기업순지원금 : 100,000</v>
      </c>
      <c r="I209" s="24" t="str">
        <f t="shared" si="531"/>
        <v>취업지원금 : 2,250,000
기업기여금 : 950,000
기업순지원금 : 100,000</v>
      </c>
      <c r="J209" s="24" t="str">
        <f t="shared" si="532"/>
        <v>-</v>
      </c>
      <c r="K209" s="24" t="str">
        <f t="shared" si="533"/>
        <v>-</v>
      </c>
    </row>
    <row r="210" spans="2:11" ht="17.25" x14ac:dyDescent="0.3">
      <c r="B210" s="1"/>
      <c r="C210" s="2">
        <v>2</v>
      </c>
      <c r="D210" s="3" t="s">
        <v>23</v>
      </c>
      <c r="E210" s="20" t="e">
        <f t="shared" ref="E210:E215" si="724">TEXT(D210,"yyyy-mm-dd")&amp;" ~ "&amp;TEXT(DATE(YEAR($D210),MONTH($D210)+1,DAY($D210)-1),"YYYY-MM-DD")</f>
        <v>#VALUE!</v>
      </c>
      <c r="F210" s="21" t="e">
        <f t="shared" si="512"/>
        <v>#VALUE!</v>
      </c>
      <c r="G210" s="21" t="e">
        <f t="shared" si="513"/>
        <v>#VALUE!</v>
      </c>
      <c r="H210" s="21" t="e">
        <f t="shared" si="514"/>
        <v>#VALUE!</v>
      </c>
      <c r="I210" s="21" t="e">
        <f t="shared" si="515"/>
        <v>#VALUE!</v>
      </c>
      <c r="J210" s="21" t="str">
        <f t="shared" si="516"/>
        <v>-</v>
      </c>
      <c r="K210" s="21" t="str">
        <f t="shared" si="517"/>
        <v>-</v>
      </c>
    </row>
    <row r="211" spans="2:11" ht="34.5" x14ac:dyDescent="0.3">
      <c r="B211" s="1"/>
      <c r="C211" s="2"/>
      <c r="D211" s="4" t="str">
        <f t="shared" ref="D211:D215" si="725">B210&amp;" 필요서류"</f>
        <v xml:space="preserve"> 필요서류</v>
      </c>
      <c r="E211" s="22" t="e">
        <f t="shared" ref="E211:E215" si="726">TEXT(MONTH(D210),0)&amp;" ~ "&amp;IF(MOD(MONTH(D210)+1,12)=0,12,MOD(MONTH(D210)+1,12))&amp;"월 급여명세서, 급여이체내역, 근로계약서"</f>
        <v>#VALUE!</v>
      </c>
      <c r="F211" s="21" t="e">
        <f t="shared" ref="F211:F215" si="727">IF(MOD(MONTH(D210)+2,12)=0,12,MOD(MONTH(D210)+2,12))&amp;" ~ "&amp;IF(MOD(MONTH(D210)+6,12)=0,12,MOD(MONTH(D210)+6,12))&amp;"월 급여이체내역"</f>
        <v>#VALUE!</v>
      </c>
      <c r="G211" s="21" t="e">
        <f t="shared" ref="G211:G215" si="728">IF(MOD(MONTH(D210)+7,12)=0,12,MOD(MONTH(D210)+7,12))&amp;" ~ "&amp;IF(MOD(MONTH(D210)+12,12)=0,12,MOD(MONTH(D210)+12,12))&amp;"월 급여이체내역"</f>
        <v>#VALUE!</v>
      </c>
      <c r="H211" s="21" t="e">
        <f t="shared" ref="H211:H215" si="729">IF(MOD(MONTH(D210)+13,12)=0,12,MOD(MONTH(D210)+13,12))&amp;" ~ "&amp;IF(MOD(MONTH(D210)+18,12)=0,12,MOD(MONTH(D210)+18,12))&amp;"월 급여이체내역"</f>
        <v>#VALUE!</v>
      </c>
      <c r="I211" s="21" t="e">
        <f t="shared" ref="I211:I215" si="730">IF(MOD(MONTH(D210)+19,12)=0,12,MOD(MONTH(D210)+19,12))&amp;" ~ "&amp;IF(MOD(MONTH(D210)+24,12)=0,12,MOD(MONTH(D210)+24,12))&amp;"월 급여이체내역"</f>
        <v>#VALUE!</v>
      </c>
      <c r="J211" s="21" t="str">
        <f t="shared" ref="J211" si="731">IF($C210=3,IF(MOD(MONTH(D210)+25,12)=0,12,MOD(MONTH(D210)+25,12))&amp;" ~ "&amp;IF(MOD(MONTH(D210)+30,12)=0,12,MOD(MONTH(D210)+30,12))&amp;"월 급여이체내역","-")</f>
        <v>-</v>
      </c>
      <c r="K211" s="21" t="str">
        <f t="shared" ref="K211" si="732">IF($C210=3,IF(MOD(MONTH(D210)+31,12)=0,12,MOD(MONTH(D210)+31,12))&amp;" ~ "&amp;IF(MOD(MONTH(D210)+36,12)=0,12,MOD(MONTH(D210)+36,12))&amp;"월 급여이체내역","-")</f>
        <v>-</v>
      </c>
    </row>
    <row r="212" spans="2:11" ht="52.5" thickBot="1" x14ac:dyDescent="0.35">
      <c r="B212" s="5"/>
      <c r="C212" s="6"/>
      <c r="D212" s="7" t="str">
        <f t="shared" ref="D212:D215" si="733">B210&amp;" 지원금액"</f>
        <v xml:space="preserve"> 지원금액</v>
      </c>
      <c r="E212" s="23" t="str">
        <f t="shared" si="527"/>
        <v>취업지원금 : 750,000
기업기여금 : 450,000
기업순지원금 : 100,000</v>
      </c>
      <c r="F212" s="24" t="str">
        <f t="shared" si="528"/>
        <v>취업지원금 : 1,500,000
기업기여금 : 700,000
기업순지원금 : 100,000</v>
      </c>
      <c r="G212" s="24" t="str">
        <f t="shared" si="529"/>
        <v>취업지원금 : 2,250,000
기업기여금 : 950,000
기업순지원금 : 100,000</v>
      </c>
      <c r="H212" s="24" t="str">
        <f t="shared" si="530"/>
        <v>취업지원금 : 2,250,000
기업기여금 : 950,000
기업순지원금 : 100,000</v>
      </c>
      <c r="I212" s="24" t="str">
        <f t="shared" si="531"/>
        <v>취업지원금 : 2,250,000
기업기여금 : 950,000
기업순지원금 : 100,000</v>
      </c>
      <c r="J212" s="24" t="str">
        <f t="shared" si="532"/>
        <v>-</v>
      </c>
      <c r="K212" s="24" t="str">
        <f t="shared" si="533"/>
        <v>-</v>
      </c>
    </row>
    <row r="213" spans="2:11" ht="17.25" x14ac:dyDescent="0.3">
      <c r="B213" s="1"/>
      <c r="C213" s="2">
        <v>2</v>
      </c>
      <c r="D213" s="3" t="s">
        <v>23</v>
      </c>
      <c r="E213" s="20" t="e">
        <f t="shared" ref="E213:E215" si="734">TEXT(D213,"yyyy-mm-dd")&amp;" ~ "&amp;TEXT(DATE(YEAR($D213),MONTH($D213)+1,DAY($D213)-1),"YYYY-MM-DD")</f>
        <v>#VALUE!</v>
      </c>
      <c r="F213" s="21" t="e">
        <f t="shared" si="512"/>
        <v>#VALUE!</v>
      </c>
      <c r="G213" s="21" t="e">
        <f t="shared" si="513"/>
        <v>#VALUE!</v>
      </c>
      <c r="H213" s="21" t="e">
        <f t="shared" si="514"/>
        <v>#VALUE!</v>
      </c>
      <c r="I213" s="21" t="e">
        <f t="shared" si="515"/>
        <v>#VALUE!</v>
      </c>
      <c r="J213" s="21" t="str">
        <f t="shared" si="516"/>
        <v>-</v>
      </c>
      <c r="K213" s="21" t="str">
        <f t="shared" si="517"/>
        <v>-</v>
      </c>
    </row>
    <row r="214" spans="2:11" ht="34.5" x14ac:dyDescent="0.3">
      <c r="B214" s="1"/>
      <c r="C214" s="2"/>
      <c r="D214" s="4" t="str">
        <f t="shared" ref="D214:D215" si="735">B213&amp;" 필요서류"</f>
        <v xml:space="preserve"> 필요서류</v>
      </c>
      <c r="E214" s="22" t="e">
        <f t="shared" ref="E214:E215" si="736">TEXT(MONTH(D213),0)&amp;" ~ "&amp;IF(MOD(MONTH(D213)+1,12)=0,12,MOD(MONTH(D213)+1,12))&amp;"월 급여명세서, 급여이체내역, 근로계약서"</f>
        <v>#VALUE!</v>
      </c>
      <c r="F214" s="21" t="e">
        <f t="shared" ref="F214:F215" si="737">IF(MOD(MONTH(D213)+2,12)=0,12,MOD(MONTH(D213)+2,12))&amp;" ~ "&amp;IF(MOD(MONTH(D213)+6,12)=0,12,MOD(MONTH(D213)+6,12))&amp;"월 급여이체내역"</f>
        <v>#VALUE!</v>
      </c>
      <c r="G214" s="21" t="e">
        <f t="shared" ref="G214:G215" si="738">IF(MOD(MONTH(D213)+7,12)=0,12,MOD(MONTH(D213)+7,12))&amp;" ~ "&amp;IF(MOD(MONTH(D213)+12,12)=0,12,MOD(MONTH(D213)+12,12))&amp;"월 급여이체내역"</f>
        <v>#VALUE!</v>
      </c>
      <c r="H214" s="21" t="e">
        <f t="shared" ref="H214:H215" si="739">IF(MOD(MONTH(D213)+13,12)=0,12,MOD(MONTH(D213)+13,12))&amp;" ~ "&amp;IF(MOD(MONTH(D213)+18,12)=0,12,MOD(MONTH(D213)+18,12))&amp;"월 급여이체내역"</f>
        <v>#VALUE!</v>
      </c>
      <c r="I214" s="21" t="e">
        <f t="shared" ref="I214:I215" si="740">IF(MOD(MONTH(D213)+19,12)=0,12,MOD(MONTH(D213)+19,12))&amp;" ~ "&amp;IF(MOD(MONTH(D213)+24,12)=0,12,MOD(MONTH(D213)+24,12))&amp;"월 급여이체내역"</f>
        <v>#VALUE!</v>
      </c>
      <c r="J214" s="21" t="str">
        <f t="shared" ref="J214" si="741">IF($C213=3,IF(MOD(MONTH(D213)+25,12)=0,12,MOD(MONTH(D213)+25,12))&amp;" ~ "&amp;IF(MOD(MONTH(D213)+30,12)=0,12,MOD(MONTH(D213)+30,12))&amp;"월 급여이체내역","-")</f>
        <v>-</v>
      </c>
      <c r="K214" s="21" t="str">
        <f t="shared" ref="K214" si="742">IF($C213=3,IF(MOD(MONTH(D213)+31,12)=0,12,MOD(MONTH(D213)+31,12))&amp;" ~ "&amp;IF(MOD(MONTH(D213)+36,12)=0,12,MOD(MONTH(D213)+36,12))&amp;"월 급여이체내역","-")</f>
        <v>-</v>
      </c>
    </row>
    <row r="215" spans="2:11" ht="52.5" thickBot="1" x14ac:dyDescent="0.35">
      <c r="B215" s="5"/>
      <c r="C215" s="6"/>
      <c r="D215" s="7" t="str">
        <f t="shared" ref="D215" si="743">B213&amp;" 지원금액"</f>
        <v xml:space="preserve"> 지원금액</v>
      </c>
      <c r="E215" s="23" t="str">
        <f t="shared" si="527"/>
        <v>취업지원금 : 750,000
기업기여금 : 450,000
기업순지원금 : 100,000</v>
      </c>
      <c r="F215" s="24" t="str">
        <f t="shared" si="528"/>
        <v>취업지원금 : 1,500,000
기업기여금 : 700,000
기업순지원금 : 100,000</v>
      </c>
      <c r="G215" s="24" t="str">
        <f t="shared" si="529"/>
        <v>취업지원금 : 2,250,000
기업기여금 : 950,000
기업순지원금 : 100,000</v>
      </c>
      <c r="H215" s="24" t="str">
        <f t="shared" si="530"/>
        <v>취업지원금 : 2,250,000
기업기여금 : 950,000
기업순지원금 : 100,000</v>
      </c>
      <c r="I215" s="24" t="str">
        <f t="shared" si="531"/>
        <v>취업지원금 : 2,250,000
기업기여금 : 950,000
기업순지원금 : 100,000</v>
      </c>
      <c r="J215" s="24" t="str">
        <f t="shared" si="532"/>
        <v>-</v>
      </c>
      <c r="K215" s="24" t="str">
        <f t="shared" si="533"/>
        <v>-</v>
      </c>
    </row>
  </sheetData>
  <sheetProtection algorithmName="SHA-512" hashValue="rcUErs2ZciiOXPsIPOgmu5H5MSMrlKXtPe0nFkxVU7Dex42Mo+V+0mWoTuAh/jaP6iskyxH1fhtZyDhMWy9ePg==" saltValue="Urp0YM6PolZelkTK91aohw==" spinCount="100000" sheet="1" objects="1" scenarios="1" selectLockedCells="1"/>
  <protectedRanges>
    <protectedRange sqref="E6:K215" name="본문"/>
  </protectedRanges>
  <mergeCells count="2">
    <mergeCell ref="E3:K3"/>
    <mergeCell ref="A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</dc:creator>
  <cp:lastModifiedBy>USER5</cp:lastModifiedBy>
  <cp:lastPrinted>2018-11-21T07:55:43Z</cp:lastPrinted>
  <dcterms:created xsi:type="dcterms:W3CDTF">2018-11-21T06:19:44Z</dcterms:created>
  <dcterms:modified xsi:type="dcterms:W3CDTF">2020-01-21T03:39:22Z</dcterms:modified>
</cp:coreProperties>
</file>